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esd\Documents\01_Javno naročanje\07_Vzdrževanje cest\02_RD\"/>
    </mc:Choice>
  </mc:AlternateContent>
  <xr:revisionPtr revIDLastSave="0" documentId="13_ncr:1_{3134400A-1B6D-4364-8404-B4F494B283D8}" xr6:coauthVersionLast="47" xr6:coauthVersionMax="47" xr10:uidLastSave="{00000000-0000-0000-0000-000000000000}"/>
  <workbookProtection workbookAlgorithmName="SHA-512" workbookHashValue="MQVyxzXxOapjx7mr6+Pa/DDlsoj2tMrLuBDJK6Xlpb7TaPhsIKvhNawyJssFf/mGAR+COPdc+U/GaI6pwRBqsw==" workbookSaltValue="HWDReIk60NMLdtBFj1jQZg==" workbookSpinCount="100000" lockStructure="1"/>
  <bookViews>
    <workbookView xWindow="-120" yWindow="-120" windowWidth="29040" windowHeight="17520" xr2:uid="{00000000-000D-0000-FFFF-FFFF00000000}"/>
  </bookViews>
  <sheets>
    <sheet name="Sklop 1" sheetId="1" r:id="rId1"/>
    <sheet name="Sklop 2" sheetId="2" r:id="rId2"/>
    <sheet name="Sklop 3" sheetId="3" r:id="rId3"/>
  </sheets>
  <definedNames>
    <definedName name="_xlnm.Print_Area" localSheetId="1">'Sklop 2'!$A$1:$M$161</definedName>
    <definedName name="_xlnm.Print_Area" localSheetId="2">'Sklop 3'!$A$1:$L$66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6" i="2" l="1"/>
  <c r="H76" i="2"/>
  <c r="I76" i="2"/>
  <c r="H75" i="1"/>
  <c r="G70" i="1"/>
  <c r="G71" i="1"/>
  <c r="G72" i="1"/>
  <c r="G73" i="1"/>
  <c r="G74" i="1"/>
  <c r="G75" i="1"/>
  <c r="G76" i="1"/>
  <c r="H76" i="1" s="1"/>
  <c r="G77" i="1"/>
  <c r="G78" i="1"/>
  <c r="H78" i="1" s="1"/>
  <c r="G79" i="1"/>
  <c r="H74" i="1" l="1"/>
  <c r="I74" i="1" s="1"/>
  <c r="I75" i="1"/>
  <c r="I78" i="1"/>
  <c r="H77" i="1"/>
  <c r="I77" i="1" s="1"/>
  <c r="I76" i="1"/>
  <c r="G20" i="1" l="1"/>
  <c r="G21" i="1"/>
  <c r="H21" i="1" s="1"/>
  <c r="I21" i="1" s="1"/>
  <c r="G22" i="1"/>
  <c r="G23" i="1"/>
  <c r="H23" i="1" s="1"/>
  <c r="G24" i="1"/>
  <c r="G19" i="1"/>
  <c r="H20" i="1" l="1"/>
  <c r="H24" i="1"/>
  <c r="I24" i="1" s="1"/>
  <c r="H19" i="1"/>
  <c r="I19" i="1" s="1"/>
  <c r="H22" i="1"/>
  <c r="I22" i="1" s="1"/>
  <c r="I23" i="1"/>
  <c r="F45" i="3"/>
  <c r="F31" i="3"/>
  <c r="F29" i="3"/>
  <c r="F44" i="3"/>
  <c r="F30" i="3"/>
  <c r="F43" i="3"/>
  <c r="G111" i="2"/>
  <c r="G112" i="2"/>
  <c r="I45" i="3" l="1"/>
  <c r="J45" i="3" s="1"/>
  <c r="I43" i="3"/>
  <c r="J43" i="3" s="1"/>
  <c r="I44" i="3"/>
  <c r="J44" i="3" s="1"/>
  <c r="I31" i="3"/>
  <c r="J31" i="3" s="1"/>
  <c r="H111" i="2"/>
  <c r="I111" i="2" s="1"/>
  <c r="H112" i="2"/>
  <c r="I112" i="2" s="1"/>
  <c r="I29" i="3"/>
  <c r="J29" i="3" s="1"/>
  <c r="I30" i="3"/>
  <c r="J30" i="3" s="1"/>
  <c r="I20" i="1"/>
  <c r="I25" i="1" s="1"/>
  <c r="H25" i="1"/>
  <c r="H169" i="1" s="1"/>
  <c r="G69" i="1"/>
  <c r="G114" i="2"/>
  <c r="G113" i="2"/>
  <c r="G106" i="2"/>
  <c r="G92" i="2"/>
  <c r="G91" i="2"/>
  <c r="G77" i="2"/>
  <c r="G75" i="2"/>
  <c r="G74" i="2"/>
  <c r="G108" i="1"/>
  <c r="G111" i="1"/>
  <c r="G112" i="1"/>
  <c r="G115" i="1"/>
  <c r="G116" i="1"/>
  <c r="G93" i="1"/>
  <c r="G94" i="1"/>
  <c r="I114" i="2" l="1"/>
  <c r="H114" i="2"/>
  <c r="H106" i="2"/>
  <c r="I106" i="2" s="1"/>
  <c r="H75" i="2"/>
  <c r="I75" i="2" s="1"/>
  <c r="I77" i="2"/>
  <c r="H77" i="2"/>
  <c r="H91" i="2"/>
  <c r="I91" i="2" s="1"/>
  <c r="H92" i="2"/>
  <c r="I92" i="2" s="1"/>
  <c r="I74" i="2"/>
  <c r="H74" i="2"/>
  <c r="H113" i="2"/>
  <c r="I113" i="2" s="1"/>
  <c r="H108" i="1"/>
  <c r="I108" i="1" s="1"/>
  <c r="H93" i="1"/>
  <c r="I93" i="1" s="1"/>
  <c r="H111" i="1"/>
  <c r="I111" i="1" s="1"/>
  <c r="H116" i="1"/>
  <c r="I116" i="1" s="1"/>
  <c r="H79" i="1"/>
  <c r="I79" i="1" s="1"/>
  <c r="H115" i="1"/>
  <c r="I115" i="1" s="1"/>
  <c r="H71" i="1"/>
  <c r="I71" i="1" s="1"/>
  <c r="H94" i="1"/>
  <c r="I94" i="1" s="1"/>
  <c r="H112" i="1"/>
  <c r="I112" i="1" s="1"/>
  <c r="H69" i="1"/>
  <c r="I69" i="1" s="1"/>
  <c r="G97" i="2"/>
  <c r="G98" i="2"/>
  <c r="G99" i="2"/>
  <c r="G101" i="1"/>
  <c r="G100" i="1"/>
  <c r="G99" i="1"/>
  <c r="F21" i="3"/>
  <c r="F42" i="3"/>
  <c r="F41" i="3"/>
  <c r="F40" i="3"/>
  <c r="F39" i="3"/>
  <c r="F38" i="3"/>
  <c r="F37" i="3"/>
  <c r="F36" i="3"/>
  <c r="F35" i="3"/>
  <c r="G73" i="2"/>
  <c r="G72" i="2"/>
  <c r="G71" i="2"/>
  <c r="G70" i="2"/>
  <c r="G69" i="2"/>
  <c r="G68" i="2"/>
  <c r="G67" i="2"/>
  <c r="G66" i="2"/>
  <c r="G65" i="2"/>
  <c r="G64" i="2"/>
  <c r="I41" i="3" l="1"/>
  <c r="J41" i="3" s="1"/>
  <c r="I36" i="3"/>
  <c r="J36" i="3" s="1"/>
  <c r="I39" i="3"/>
  <c r="J39" i="3" s="1"/>
  <c r="I42" i="3"/>
  <c r="J42" i="3" s="1"/>
  <c r="I37" i="3"/>
  <c r="J37" i="3" s="1"/>
  <c r="I21" i="3"/>
  <c r="J21" i="3" s="1"/>
  <c r="I40" i="3"/>
  <c r="J40" i="3" s="1"/>
  <c r="I72" i="2"/>
  <c r="H72" i="2"/>
  <c r="H69" i="2"/>
  <c r="I69" i="2" s="1"/>
  <c r="H66" i="2"/>
  <c r="I66" i="2" s="1"/>
  <c r="I67" i="2"/>
  <c r="H67" i="2"/>
  <c r="H73" i="2"/>
  <c r="I73" i="2"/>
  <c r="H68" i="2"/>
  <c r="I68" i="2"/>
  <c r="I99" i="2"/>
  <c r="H99" i="2"/>
  <c r="H98" i="2"/>
  <c r="I98" i="2" s="1"/>
  <c r="H70" i="2"/>
  <c r="I70" i="2" s="1"/>
  <c r="I97" i="2"/>
  <c r="H97" i="2"/>
  <c r="H65" i="2"/>
  <c r="I65" i="2" s="1"/>
  <c r="H71" i="2"/>
  <c r="I71" i="2" s="1"/>
  <c r="H64" i="2"/>
  <c r="I38" i="3"/>
  <c r="J38" i="3" s="1"/>
  <c r="I35" i="3"/>
  <c r="J35" i="3" s="1"/>
  <c r="H101" i="1"/>
  <c r="I101" i="1"/>
  <c r="H99" i="1"/>
  <c r="I99" i="1" s="1"/>
  <c r="H100" i="1"/>
  <c r="I100" i="1" s="1"/>
  <c r="F46" i="3"/>
  <c r="D51" i="3" s="1"/>
  <c r="G78" i="2"/>
  <c r="J46" i="3" l="1"/>
  <c r="I46" i="3"/>
  <c r="H78" i="2"/>
  <c r="H145" i="2" s="1"/>
  <c r="I64" i="2"/>
  <c r="I78" i="2" s="1"/>
  <c r="I51" i="3"/>
  <c r="J51" i="3" s="1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0" i="2"/>
  <c r="G109" i="2"/>
  <c r="G108" i="2"/>
  <c r="G107" i="2"/>
  <c r="G105" i="2"/>
  <c r="G104" i="2"/>
  <c r="G103" i="2"/>
  <c r="G102" i="2"/>
  <c r="G101" i="2"/>
  <c r="G100" i="2"/>
  <c r="G96" i="2"/>
  <c r="G95" i="2"/>
  <c r="G94" i="2"/>
  <c r="G93" i="2"/>
  <c r="G90" i="2"/>
  <c r="G89" i="2"/>
  <c r="G88" i="2"/>
  <c r="G87" i="2"/>
  <c r="G86" i="2"/>
  <c r="G85" i="2"/>
  <c r="G84" i="2"/>
  <c r="G83" i="2"/>
  <c r="G82" i="2"/>
  <c r="G81" i="2"/>
  <c r="G125" i="1"/>
  <c r="G126" i="1"/>
  <c r="G127" i="1"/>
  <c r="G85" i="1"/>
  <c r="G87" i="1"/>
  <c r="G88" i="1"/>
  <c r="G89" i="1"/>
  <c r="G90" i="1"/>
  <c r="G98" i="1"/>
  <c r="G102" i="1"/>
  <c r="G103" i="1"/>
  <c r="G122" i="1"/>
  <c r="G123" i="1"/>
  <c r="G124" i="1"/>
  <c r="G104" i="1"/>
  <c r="G106" i="1"/>
  <c r="H86" i="2" l="1"/>
  <c r="I86" i="2" s="1"/>
  <c r="I103" i="2"/>
  <c r="H103" i="2"/>
  <c r="H126" i="2"/>
  <c r="I126" i="2"/>
  <c r="H95" i="2"/>
  <c r="I95" i="2" s="1"/>
  <c r="I127" i="2"/>
  <c r="H127" i="2"/>
  <c r="H96" i="2"/>
  <c r="I96" i="2" s="1"/>
  <c r="H83" i="2"/>
  <c r="I83" i="2" s="1"/>
  <c r="I110" i="2"/>
  <c r="H110" i="2"/>
  <c r="H81" i="2"/>
  <c r="I81" i="2" s="1"/>
  <c r="H104" i="2"/>
  <c r="I104" i="2" s="1"/>
  <c r="I82" i="2"/>
  <c r="H82" i="2"/>
  <c r="H124" i="2"/>
  <c r="I124" i="2" s="1"/>
  <c r="H94" i="2"/>
  <c r="I94" i="2" s="1"/>
  <c r="I87" i="2"/>
  <c r="H87" i="2"/>
  <c r="H115" i="2"/>
  <c r="I115" i="2" s="1"/>
  <c r="H121" i="2"/>
  <c r="I121" i="2" s="1"/>
  <c r="I88" i="2"/>
  <c r="H88" i="2"/>
  <c r="H105" i="2"/>
  <c r="I105" i="2" s="1"/>
  <c r="H122" i="2"/>
  <c r="I122" i="2" s="1"/>
  <c r="I89" i="2"/>
  <c r="H89" i="2"/>
  <c r="H100" i="2"/>
  <c r="I100" i="2" s="1"/>
  <c r="H107" i="2"/>
  <c r="I107" i="2" s="1"/>
  <c r="I123" i="2"/>
  <c r="H123" i="2"/>
  <c r="H84" i="2"/>
  <c r="I84" i="2" s="1"/>
  <c r="H90" i="2"/>
  <c r="I90" i="2" s="1"/>
  <c r="I101" i="2"/>
  <c r="H101" i="2"/>
  <c r="H108" i="2"/>
  <c r="I108" i="2" s="1"/>
  <c r="H85" i="2"/>
  <c r="I85" i="2" s="1"/>
  <c r="I93" i="2"/>
  <c r="H93" i="2"/>
  <c r="H102" i="2"/>
  <c r="I102" i="2" s="1"/>
  <c r="H109" i="2"/>
  <c r="I109" i="2"/>
  <c r="I125" i="2"/>
  <c r="H125" i="2"/>
  <c r="H129" i="2"/>
  <c r="I129" i="2"/>
  <c r="H117" i="2"/>
  <c r="I117" i="2"/>
  <c r="I119" i="2"/>
  <c r="H119" i="2"/>
  <c r="H120" i="2"/>
  <c r="I120" i="2"/>
  <c r="H116" i="2"/>
  <c r="I116" i="2"/>
  <c r="H118" i="2"/>
  <c r="I118" i="2" s="1"/>
  <c r="H128" i="2"/>
  <c r="H90" i="1"/>
  <c r="I90" i="1" s="1"/>
  <c r="H123" i="1"/>
  <c r="I123" i="1" s="1"/>
  <c r="H98" i="1"/>
  <c r="I98" i="1" s="1"/>
  <c r="H87" i="1"/>
  <c r="I87" i="1" s="1"/>
  <c r="H125" i="1"/>
  <c r="I125" i="1"/>
  <c r="H106" i="1"/>
  <c r="I106" i="1" s="1"/>
  <c r="H122" i="1"/>
  <c r="I122" i="1" s="1"/>
  <c r="H85" i="1"/>
  <c r="I85" i="1"/>
  <c r="H104" i="1"/>
  <c r="I104" i="1"/>
  <c r="H103" i="1"/>
  <c r="I103" i="1" s="1"/>
  <c r="H89" i="1"/>
  <c r="I89" i="1"/>
  <c r="H127" i="1"/>
  <c r="I127" i="1" s="1"/>
  <c r="H124" i="1"/>
  <c r="I124" i="1" s="1"/>
  <c r="H102" i="1"/>
  <c r="I102" i="1" s="1"/>
  <c r="H88" i="1"/>
  <c r="I88" i="1" s="1"/>
  <c r="H126" i="1"/>
  <c r="I126" i="1" s="1"/>
  <c r="G130" i="2"/>
  <c r="H130" i="2" l="1"/>
  <c r="H146" i="2" s="1"/>
  <c r="I128" i="2"/>
  <c r="I130" i="2" s="1"/>
  <c r="D146" i="2"/>
  <c r="F28" i="3"/>
  <c r="F27" i="3"/>
  <c r="F26" i="3"/>
  <c r="F25" i="3"/>
  <c r="F24" i="3"/>
  <c r="F23" i="3"/>
  <c r="F22" i="3"/>
  <c r="G136" i="2"/>
  <c r="G135" i="2"/>
  <c r="G134" i="2"/>
  <c r="G133" i="2"/>
  <c r="G60" i="2"/>
  <c r="G59" i="2"/>
  <c r="G58" i="2"/>
  <c r="G57" i="2"/>
  <c r="G56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3" i="2"/>
  <c r="G32" i="2"/>
  <c r="G31" i="2"/>
  <c r="G30" i="2"/>
  <c r="G29" i="2"/>
  <c r="G28" i="2"/>
  <c r="G27" i="2"/>
  <c r="G26" i="2"/>
  <c r="G22" i="2"/>
  <c r="G21" i="2"/>
  <c r="G20" i="2"/>
  <c r="G19" i="2"/>
  <c r="G18" i="2"/>
  <c r="I26" i="3" l="1"/>
  <c r="J26" i="3" s="1"/>
  <c r="I27" i="3"/>
  <c r="J27" i="3" s="1"/>
  <c r="I22" i="3"/>
  <c r="J22" i="3" s="1"/>
  <c r="I23" i="3"/>
  <c r="J23" i="3" s="1"/>
  <c r="H21" i="2"/>
  <c r="I21" i="2"/>
  <c r="I30" i="2"/>
  <c r="H30" i="2"/>
  <c r="H39" i="2"/>
  <c r="I39" i="2"/>
  <c r="H45" i="2"/>
  <c r="I45" i="2" s="1"/>
  <c r="H51" i="2"/>
  <c r="I51" i="2" s="1"/>
  <c r="H60" i="2"/>
  <c r="I60" i="2" s="1"/>
  <c r="H22" i="2"/>
  <c r="I22" i="2"/>
  <c r="I31" i="2"/>
  <c r="H31" i="2"/>
  <c r="H40" i="2"/>
  <c r="I40" i="2"/>
  <c r="H46" i="2"/>
  <c r="I46" i="2"/>
  <c r="H52" i="2"/>
  <c r="I52" i="2" s="1"/>
  <c r="H26" i="2"/>
  <c r="I26" i="2"/>
  <c r="H32" i="2"/>
  <c r="I32" i="2" s="1"/>
  <c r="H41" i="2"/>
  <c r="I41" i="2" s="1"/>
  <c r="H47" i="2"/>
  <c r="I47" i="2"/>
  <c r="H56" i="2"/>
  <c r="I18" i="2"/>
  <c r="H18" i="2"/>
  <c r="H27" i="2"/>
  <c r="I27" i="2" s="1"/>
  <c r="H33" i="2"/>
  <c r="I33" i="2" s="1"/>
  <c r="H42" i="2"/>
  <c r="I42" i="2" s="1"/>
  <c r="H48" i="2"/>
  <c r="I48" i="2"/>
  <c r="H57" i="2"/>
  <c r="I57" i="2" s="1"/>
  <c r="I19" i="2"/>
  <c r="H19" i="2"/>
  <c r="H28" i="2"/>
  <c r="I28" i="2" s="1"/>
  <c r="H37" i="2"/>
  <c r="I37" i="2"/>
  <c r="I43" i="2"/>
  <c r="H43" i="2"/>
  <c r="H49" i="2"/>
  <c r="I49" i="2"/>
  <c r="H58" i="2"/>
  <c r="I58" i="2"/>
  <c r="I136" i="2"/>
  <c r="H136" i="2"/>
  <c r="H20" i="2"/>
  <c r="I20" i="2"/>
  <c r="H29" i="2"/>
  <c r="I29" i="2"/>
  <c r="I38" i="2"/>
  <c r="H38" i="2"/>
  <c r="H44" i="2"/>
  <c r="I44" i="2" s="1"/>
  <c r="H50" i="2"/>
  <c r="I50" i="2" s="1"/>
  <c r="H59" i="2"/>
  <c r="I59" i="2" s="1"/>
  <c r="I24" i="3"/>
  <c r="J24" i="3" s="1"/>
  <c r="I146" i="2"/>
  <c r="I28" i="3"/>
  <c r="J28" i="3" s="1"/>
  <c r="H135" i="2"/>
  <c r="I135" i="2" s="1"/>
  <c r="H134" i="2"/>
  <c r="I134" i="2" s="1"/>
  <c r="H133" i="2"/>
  <c r="I25" i="3"/>
  <c r="J25" i="3" s="1"/>
  <c r="F32" i="3"/>
  <c r="D50" i="3" s="1"/>
  <c r="G53" i="2"/>
  <c r="D143" i="2" s="1"/>
  <c r="G23" i="2"/>
  <c r="D141" i="2" s="1"/>
  <c r="G34" i="2"/>
  <c r="D142" i="2" s="1"/>
  <c r="G61" i="2"/>
  <c r="D144" i="2" s="1"/>
  <c r="D145" i="2"/>
  <c r="I145" i="2" s="1"/>
  <c r="G137" i="2"/>
  <c r="D147" i="2" s="1"/>
  <c r="I141" i="2" l="1"/>
  <c r="I23" i="2"/>
  <c r="I143" i="2"/>
  <c r="I53" i="2"/>
  <c r="H61" i="2"/>
  <c r="H144" i="2" s="1"/>
  <c r="H53" i="2"/>
  <c r="H143" i="2" s="1"/>
  <c r="I56" i="2"/>
  <c r="I61" i="2" s="1"/>
  <c r="I34" i="2"/>
  <c r="I144" i="2"/>
  <c r="H34" i="2"/>
  <c r="H142" i="2" s="1"/>
  <c r="I142" i="2"/>
  <c r="H23" i="2"/>
  <c r="H141" i="2" s="1"/>
  <c r="I32" i="3"/>
  <c r="J32" i="3"/>
  <c r="I50" i="3"/>
  <c r="I52" i="3" s="1"/>
  <c r="H137" i="2"/>
  <c r="H147" i="2" s="1"/>
  <c r="I133" i="2"/>
  <c r="I137" i="2" s="1"/>
  <c r="D148" i="2"/>
  <c r="D154" i="2" s="1"/>
  <c r="D155" i="2" s="1"/>
  <c r="D52" i="3"/>
  <c r="H148" i="2" l="1"/>
  <c r="I147" i="2"/>
  <c r="I148" i="2" s="1"/>
  <c r="J50" i="3"/>
  <c r="J52" i="3" s="1"/>
  <c r="D58" i="3"/>
  <c r="D59" i="3" s="1"/>
  <c r="G131" i="1"/>
  <c r="G130" i="1"/>
  <c r="G129" i="1"/>
  <c r="G128" i="1"/>
  <c r="G121" i="1"/>
  <c r="H129" i="1" l="1"/>
  <c r="I129" i="1" s="1"/>
  <c r="H130" i="1"/>
  <c r="I130" i="1" s="1"/>
  <c r="H121" i="1"/>
  <c r="I121" i="1" s="1"/>
  <c r="H131" i="1"/>
  <c r="I131" i="1" s="1"/>
  <c r="H128" i="1"/>
  <c r="I128" i="1" s="1"/>
  <c r="G164" i="1"/>
  <c r="G163" i="1"/>
  <c r="G162" i="1"/>
  <c r="G161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35" i="1"/>
  <c r="G84" i="1"/>
  <c r="G86" i="1"/>
  <c r="G91" i="1"/>
  <c r="G92" i="1"/>
  <c r="G97" i="1"/>
  <c r="G109" i="1"/>
  <c r="G107" i="1"/>
  <c r="G110" i="1"/>
  <c r="G105" i="1"/>
  <c r="G95" i="1"/>
  <c r="G96" i="1"/>
  <c r="G113" i="1"/>
  <c r="G114" i="1"/>
  <c r="G117" i="1"/>
  <c r="G118" i="1"/>
  <c r="G119" i="1"/>
  <c r="G120" i="1"/>
  <c r="G83" i="1"/>
  <c r="G67" i="1"/>
  <c r="G68" i="1"/>
  <c r="G66" i="1"/>
  <c r="G59" i="1"/>
  <c r="H59" i="1" s="1"/>
  <c r="I59" i="1" s="1"/>
  <c r="G60" i="1"/>
  <c r="G61" i="1"/>
  <c r="G62" i="1"/>
  <c r="H62" i="1" s="1"/>
  <c r="I62" i="1" s="1"/>
  <c r="G58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39" i="1"/>
  <c r="G29" i="1"/>
  <c r="G30" i="1"/>
  <c r="G31" i="1"/>
  <c r="G32" i="1"/>
  <c r="G33" i="1"/>
  <c r="G34" i="1"/>
  <c r="G35" i="1"/>
  <c r="G28" i="1"/>
  <c r="H163" i="1" l="1"/>
  <c r="I163" i="1" s="1"/>
  <c r="H164" i="1"/>
  <c r="I164" i="1" s="1"/>
  <c r="H161" i="1"/>
  <c r="H162" i="1"/>
  <c r="I162" i="1" s="1"/>
  <c r="H32" i="1"/>
  <c r="I32" i="1" s="1"/>
  <c r="H51" i="1"/>
  <c r="I51" i="1" s="1"/>
  <c r="H58" i="1"/>
  <c r="I58" i="1" s="1"/>
  <c r="H67" i="1"/>
  <c r="I67" i="1" s="1"/>
  <c r="H96" i="1"/>
  <c r="I96" i="1" s="1"/>
  <c r="H153" i="1"/>
  <c r="I153" i="1" s="1"/>
  <c r="H141" i="1"/>
  <c r="I141" i="1" s="1"/>
  <c r="H54" i="1"/>
  <c r="I54" i="1" s="1"/>
  <c r="H46" i="1"/>
  <c r="I46" i="1" s="1"/>
  <c r="H66" i="1"/>
  <c r="H72" i="1"/>
  <c r="I72" i="1" s="1"/>
  <c r="H83" i="1"/>
  <c r="H117" i="1"/>
  <c r="I117" i="1" s="1"/>
  <c r="H95" i="1"/>
  <c r="I95" i="1" s="1"/>
  <c r="H109" i="1"/>
  <c r="I109" i="1"/>
  <c r="H86" i="1"/>
  <c r="I86" i="1" s="1"/>
  <c r="H156" i="1"/>
  <c r="I156" i="1" s="1"/>
  <c r="H152" i="1"/>
  <c r="I152" i="1" s="1"/>
  <c r="H148" i="1"/>
  <c r="I148" i="1" s="1"/>
  <c r="H144" i="1"/>
  <c r="I144" i="1" s="1"/>
  <c r="H140" i="1"/>
  <c r="I140" i="1" s="1"/>
  <c r="H136" i="1"/>
  <c r="I136" i="1" s="1"/>
  <c r="H118" i="1"/>
  <c r="I118" i="1" s="1"/>
  <c r="H91" i="1"/>
  <c r="I91" i="1" s="1"/>
  <c r="H149" i="1"/>
  <c r="I149" i="1" s="1"/>
  <c r="H35" i="1"/>
  <c r="I35" i="1" s="1"/>
  <c r="H50" i="1"/>
  <c r="I50" i="1" s="1"/>
  <c r="H42" i="1"/>
  <c r="I42" i="1" s="1"/>
  <c r="H53" i="1"/>
  <c r="I53" i="1" s="1"/>
  <c r="H45" i="1"/>
  <c r="I45" i="1" s="1"/>
  <c r="H120" i="1"/>
  <c r="I120" i="1" s="1"/>
  <c r="H114" i="1"/>
  <c r="I114" i="1" s="1"/>
  <c r="H97" i="1"/>
  <c r="I97" i="1" s="1"/>
  <c r="H84" i="1"/>
  <c r="I84" i="1" s="1"/>
  <c r="H155" i="1"/>
  <c r="I155" i="1" s="1"/>
  <c r="H151" i="1"/>
  <c r="I151" i="1" s="1"/>
  <c r="H147" i="1"/>
  <c r="I147" i="1" s="1"/>
  <c r="H143" i="1"/>
  <c r="I143" i="1"/>
  <c r="H139" i="1"/>
  <c r="I139" i="1" s="1"/>
  <c r="H47" i="1"/>
  <c r="I47" i="1" s="1"/>
  <c r="H43" i="1"/>
  <c r="I43" i="1" s="1"/>
  <c r="H73" i="1"/>
  <c r="I73" i="1" s="1"/>
  <c r="H107" i="1"/>
  <c r="I107" i="1" s="1"/>
  <c r="H157" i="1"/>
  <c r="I157" i="1" s="1"/>
  <c r="H145" i="1"/>
  <c r="I145" i="1" s="1"/>
  <c r="H137" i="1"/>
  <c r="I137" i="1" s="1"/>
  <c r="H34" i="1"/>
  <c r="I34" i="1" s="1"/>
  <c r="H49" i="1"/>
  <c r="I49" i="1" s="1"/>
  <c r="H61" i="1"/>
  <c r="I61" i="1" s="1"/>
  <c r="H70" i="1"/>
  <c r="I70" i="1" s="1"/>
  <c r="H105" i="1"/>
  <c r="I105" i="1" s="1"/>
  <c r="H33" i="1"/>
  <c r="I33" i="1" s="1"/>
  <c r="H52" i="1"/>
  <c r="I52" i="1" s="1"/>
  <c r="H48" i="1"/>
  <c r="I48" i="1" s="1"/>
  <c r="H44" i="1"/>
  <c r="I44" i="1" s="1"/>
  <c r="H60" i="1"/>
  <c r="I60" i="1" s="1"/>
  <c r="H68" i="1"/>
  <c r="I68" i="1" s="1"/>
  <c r="H119" i="1"/>
  <c r="I119" i="1" s="1"/>
  <c r="H113" i="1"/>
  <c r="I113" i="1" s="1"/>
  <c r="H110" i="1"/>
  <c r="I110" i="1" s="1"/>
  <c r="H92" i="1"/>
  <c r="I92" i="1" s="1"/>
  <c r="H135" i="1"/>
  <c r="H154" i="1"/>
  <c r="I154" i="1"/>
  <c r="H150" i="1"/>
  <c r="I150" i="1" s="1"/>
  <c r="H146" i="1"/>
  <c r="I146" i="1" s="1"/>
  <c r="H142" i="1"/>
  <c r="I142" i="1" s="1"/>
  <c r="H138" i="1"/>
  <c r="I138" i="1" s="1"/>
  <c r="H28" i="1"/>
  <c r="H30" i="1"/>
  <c r="I30" i="1" s="1"/>
  <c r="H29" i="1"/>
  <c r="I29" i="1" s="1"/>
  <c r="H31" i="1"/>
  <c r="I31" i="1" s="1"/>
  <c r="H41" i="1"/>
  <c r="I41" i="1" s="1"/>
  <c r="H40" i="1"/>
  <c r="I40" i="1" s="1"/>
  <c r="H39" i="1"/>
  <c r="G80" i="1"/>
  <c r="G132" i="1"/>
  <c r="G25" i="1"/>
  <c r="H165" i="1" l="1"/>
  <c r="H176" i="1" s="1"/>
  <c r="I161" i="1"/>
  <c r="I165" i="1" s="1"/>
  <c r="H158" i="1"/>
  <c r="H175" i="1" s="1"/>
  <c r="I66" i="1"/>
  <c r="I80" i="1" s="1"/>
  <c r="H80" i="1"/>
  <c r="H173" i="1" s="1"/>
  <c r="I28" i="1"/>
  <c r="I36" i="1" s="1"/>
  <c r="H36" i="1"/>
  <c r="H170" i="1" s="1"/>
  <c r="I63" i="1"/>
  <c r="I135" i="1"/>
  <c r="I158" i="1" s="1"/>
  <c r="I83" i="1"/>
  <c r="I132" i="1" s="1"/>
  <c r="H132" i="1"/>
  <c r="H174" i="1" s="1"/>
  <c r="H63" i="1"/>
  <c r="H172" i="1" s="1"/>
  <c r="I39" i="1"/>
  <c r="H55" i="1"/>
  <c r="H171" i="1" s="1"/>
  <c r="G36" i="1"/>
  <c r="G63" i="1"/>
  <c r="G55" i="1"/>
  <c r="D171" i="1" s="1"/>
  <c r="G158" i="1"/>
  <c r="G165" i="1"/>
  <c r="H177" i="1" l="1"/>
  <c r="I171" i="1"/>
  <c r="I55" i="1"/>
  <c r="I56" i="1"/>
  <c r="D176" i="1"/>
  <c r="I176" i="1" s="1"/>
  <c r="D169" i="1"/>
  <c r="I169" i="1" s="1"/>
  <c r="D170" i="1"/>
  <c r="I170" i="1" s="1"/>
  <c r="D175" i="1"/>
  <c r="I175" i="1" s="1"/>
  <c r="D172" i="1"/>
  <c r="I172" i="1" s="1"/>
  <c r="D174" i="1"/>
  <c r="I174" i="1" s="1"/>
  <c r="D173" i="1"/>
  <c r="I173" i="1" s="1"/>
  <c r="I177" i="1" l="1"/>
  <c r="D177" i="1"/>
  <c r="D183" i="1" l="1"/>
  <c r="D184" i="1" s="1"/>
</calcChain>
</file>

<file path=xl/sharedStrings.xml><?xml version="1.0" encoding="utf-8"?>
<sst xmlns="http://schemas.openxmlformats.org/spreadsheetml/2006/main" count="1096" uniqueCount="286">
  <si>
    <t>Cestar</t>
  </si>
  <si>
    <t>ura</t>
  </si>
  <si>
    <t>Preglednik</t>
  </si>
  <si>
    <t>Voznik</t>
  </si>
  <si>
    <t>Strojnik</t>
  </si>
  <si>
    <t>KV delavec</t>
  </si>
  <si>
    <t>Nakladač</t>
  </si>
  <si>
    <t>Rovokopač</t>
  </si>
  <si>
    <t>Kompresor</t>
  </si>
  <si>
    <t>Motorna žaga</t>
  </si>
  <si>
    <t>Stroj za rezanje asfalta</t>
  </si>
  <si>
    <t>Kosilnica nahrbtna</t>
  </si>
  <si>
    <t>Vibro plošča</t>
  </si>
  <si>
    <t>Metla</t>
  </si>
  <si>
    <t>Krpanje z asfaltom brez rezkanja</t>
  </si>
  <si>
    <t>Krpanje z asfaltom in predhodnim rezkanjem</t>
  </si>
  <si>
    <t>kg</t>
  </si>
  <si>
    <t>t</t>
  </si>
  <si>
    <t>m</t>
  </si>
  <si>
    <t>Pleskanje talne signalizacije z belo barvo</t>
  </si>
  <si>
    <t>Rezkanje talnih označb</t>
  </si>
  <si>
    <t>4240 RADOVLJICA</t>
  </si>
  <si>
    <t>LJUBLJANSKA CESTA 27</t>
  </si>
  <si>
    <t>Vozila</t>
  </si>
  <si>
    <t>Stroji</t>
  </si>
  <si>
    <t>kos</t>
  </si>
  <si>
    <t>dan</t>
  </si>
  <si>
    <t>Dobava in montaža stebričkov za prometne znake l=3,0 m vključno z temeljem</t>
  </si>
  <si>
    <t>Zamenjava vertikalne signalizacije</t>
  </si>
  <si>
    <t>Dobava in montaža okroglega prometnega znaka fi 600</t>
  </si>
  <si>
    <t>Dobava in montaža okroglega prometnega znaka fi 600 (HI)</t>
  </si>
  <si>
    <t>Dobava in montaža znakov STOP (HI)</t>
  </si>
  <si>
    <t>Dobava in montaža novega trikotnega prometnega znaka T900</t>
  </si>
  <si>
    <t>Dobava in montaža novega prometnega znaka 600x600</t>
  </si>
  <si>
    <t>Dobava in montaža novega prometnega znaka 600x900</t>
  </si>
  <si>
    <t>Dobava in montaža dopolnilne table 600/250</t>
  </si>
  <si>
    <t>Dobava in montaža dopolnilne table 600/300</t>
  </si>
  <si>
    <t>Dobava in montaža novih krajevnih tabel 1000/500</t>
  </si>
  <si>
    <t>Dobava in montaža novih krajevnih tabel 1300/500</t>
  </si>
  <si>
    <t>Dobava in montaža novih krajevnih tabel 1600/500</t>
  </si>
  <si>
    <t>Dobava in montaža novih krajevnih tabel 1900/500</t>
  </si>
  <si>
    <t>Dobava in montaža kažipotov 1000/250</t>
  </si>
  <si>
    <t>Dobava in montaža kažipotov 1300/250</t>
  </si>
  <si>
    <t>Dobava in montaža kažipotov 1600/250</t>
  </si>
  <si>
    <t>Dobava in montaža kažipotov 1900/250</t>
  </si>
  <si>
    <t>Dobava in montaža novega ogledala 800x1000</t>
  </si>
  <si>
    <t> kos</t>
  </si>
  <si>
    <t>Vibracijsko nabijalo - žaba</t>
  </si>
  <si>
    <t>Cestne zapore</t>
  </si>
  <si>
    <t>Polovična zapora izven  naselja</t>
  </si>
  <si>
    <t>Popolna zapora</t>
  </si>
  <si>
    <t>Enota</t>
  </si>
  <si>
    <t>KOMUNALA RADOVLJICA, d.o.o.</t>
  </si>
  <si>
    <t>1.</t>
  </si>
  <si>
    <t>2.</t>
  </si>
  <si>
    <t>3.</t>
  </si>
  <si>
    <t>4.</t>
  </si>
  <si>
    <t>5.</t>
  </si>
  <si>
    <t>6.</t>
  </si>
  <si>
    <t>Št.</t>
  </si>
  <si>
    <t>7.</t>
  </si>
  <si>
    <t>8.</t>
  </si>
  <si>
    <t>9.</t>
  </si>
  <si>
    <r>
      <t>m</t>
    </r>
    <r>
      <rPr>
        <vertAlign val="superscript"/>
        <sz val="10"/>
        <rFont val="Arial"/>
        <family val="2"/>
        <charset val="238"/>
      </rPr>
      <t>3</t>
    </r>
  </si>
  <si>
    <t>Priključki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</si>
  <si>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</si>
  <si>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</si>
  <si>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</si>
  <si>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</si>
  <si>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</si>
  <si>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</si>
  <si>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</si>
  <si>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</si>
  <si>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</si>
  <si>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</si>
  <si>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Rušilno kladivo 180 kg</t>
  </si>
  <si>
    <r>
      <t>m</t>
    </r>
    <r>
      <rPr>
        <vertAlign val="superscript"/>
        <sz val="10"/>
        <rFont val="Arial"/>
        <family val="2"/>
        <charset val="238"/>
      </rPr>
      <t>2</t>
    </r>
  </si>
  <si>
    <t>20.</t>
  </si>
  <si>
    <t>21.</t>
  </si>
  <si>
    <t>Unimog, 88-130 KW</t>
  </si>
  <si>
    <t>Unimog, nad 130 KW</t>
  </si>
  <si>
    <t>Grader, nad 110 KW</t>
  </si>
  <si>
    <t>Gredar, pod 110 KW</t>
  </si>
  <si>
    <t>Bager, do 3 t</t>
  </si>
  <si>
    <t>Bager, nad 8 t</t>
  </si>
  <si>
    <t>Traktor, do 75 KW</t>
  </si>
  <si>
    <t>Traktor, nad 75 KW</t>
  </si>
  <si>
    <t>Valjar, manjši do 2 t</t>
  </si>
  <si>
    <t>Valjar, večji nad 2 t</t>
  </si>
  <si>
    <t>Kladivo za zabijanje pilotov 400 kg</t>
  </si>
  <si>
    <t>22.</t>
  </si>
  <si>
    <t>Polovična zapora v naselju</t>
  </si>
  <si>
    <t>Polovična zapora z uporabo semaforja</t>
  </si>
  <si>
    <r>
      <t>Dobava in montaža novega ogledala fi 750, H</t>
    </r>
    <r>
      <rPr>
        <sz val="9"/>
        <rFont val="Arial"/>
        <family val="2"/>
        <charset val="238"/>
      </rPr>
      <t>idroclean</t>
    </r>
  </si>
  <si>
    <t>Dobava in montaža novega ogledala fi 800, Hidroclean</t>
  </si>
  <si>
    <t>Delavci - stroški dela, ki se obračunajo po urah</t>
  </si>
  <si>
    <t>Predvidena količina</t>
  </si>
  <si>
    <t>Cena na enoto brez DDV (EUR)</t>
  </si>
  <si>
    <t>Skupna cena brez DDV (EUR)</t>
  </si>
  <si>
    <t>Dobava in montaža stebričkov za prometne znake l=2,5 m vključno z temeljem</t>
  </si>
  <si>
    <t>Dobava in montaža stebričkov za prometne znake l=3,5 m vključno z temeljem</t>
  </si>
  <si>
    <t>Delavci, skupaj</t>
  </si>
  <si>
    <t>Vozila, skupaj</t>
  </si>
  <si>
    <t>Stroji, skupaj</t>
  </si>
  <si>
    <t>Priključki, skupaj</t>
  </si>
  <si>
    <t xml:space="preserve">Vertikalna signalizacija, skupaj </t>
  </si>
  <si>
    <t>Zapore cest, skupaj</t>
  </si>
  <si>
    <t>23.</t>
  </si>
  <si>
    <t>Ploskovne preplastitve z asfaltom AC 22 base B 50/70 A4 v povprečni debelini 6 cm</t>
  </si>
  <si>
    <t>Ploskovne preplastitve z asfaltom AC 22 base B 50/70 A4 v povprečni debelini 6 cm v muldo</t>
  </si>
  <si>
    <t>Ploskovne preplastitve z asfaltom AC 16 base B 50/70 A4 v povprečni debelini 4 cm - pločniki</t>
  </si>
  <si>
    <t>Ploskovne preplastitve z finim asfaltom AC 8 surf B 50/70 v povprečni debelini 3 cm v muldo</t>
  </si>
  <si>
    <t>Ploskovne preplastitve z finim asfaltom AC 8 surf B 50/70 v povprečni debelini 2 cm-pločniki</t>
  </si>
  <si>
    <t>Ploskovne preplastitve z asfaltom AC 22 base B 50/70 A4 v povprečni debelini 5 cm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</si>
  <si>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</si>
  <si>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</si>
  <si>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</si>
  <si>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</si>
  <si>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</si>
  <si>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</si>
  <si>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</si>
  <si>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</si>
  <si>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Material, skupaj </t>
  </si>
  <si>
    <t>Naslov lokacije skladišča ponudnika</t>
  </si>
  <si>
    <t>Oddaljenost km</t>
  </si>
  <si>
    <t>Material, naložen na skladišču ponudnika</t>
  </si>
  <si>
    <t xml:space="preserve">Kamniti material za skalomete, naložen na skladišču ponudnika </t>
  </si>
  <si>
    <t xml:space="preserve">Agregat za gramoziranje 0-16 mm, naložen na skladišču ponudnika </t>
  </si>
  <si>
    <t xml:space="preserve">Agregat za gramoziranje 0-16 mm, eruptivni (zelena jalovina), naložen na skladišču ponudnika </t>
  </si>
  <si>
    <t>Hladna asfaltna masa FCA - naložena na skladišču ponudnika</t>
  </si>
  <si>
    <t>Topla asfaltna masa AC 16 surf B 70/100 A4, naložena na skladišču ponudnika</t>
  </si>
  <si>
    <t>Topla asfaltna masa AC 8 surf B 70/100 A4, naložena na skladišču ponudnika</t>
  </si>
  <si>
    <t>Topla asfaltna masa AC 22 base B 70/100 A4, naložena na skladišču ponudnika</t>
  </si>
  <si>
    <t>Skupna cena brez DDV</t>
  </si>
  <si>
    <t xml:space="preserve">Storitve (z vključenim materialom) </t>
  </si>
  <si>
    <t>Ploskovne preplastitve z finim asfaltom AC 8 surf B 50/70 v povprečni debelini 4 cm v muldo</t>
  </si>
  <si>
    <t>Ploskovne preplastitve z asfaltom AC 22 base B 50/70 A4 v povprečni debelini 5 cm v muldo</t>
  </si>
  <si>
    <t>Dobava in montaža novega trikot. prom. znaka T900 - PZ II-1 (HI)</t>
  </si>
  <si>
    <t xml:space="preserve">LETNO VZDRŽEVANJE LOKALNIH CEST </t>
  </si>
  <si>
    <t>Storitve z vključenim materialom, skupaj</t>
  </si>
  <si>
    <t>Rekapitulacija:</t>
  </si>
  <si>
    <t>Povprečna masa prevoza</t>
  </si>
  <si>
    <t>1B</t>
  </si>
  <si>
    <t>500 kg</t>
  </si>
  <si>
    <t>Skupna vrednost brez DDV v EUR</t>
  </si>
  <si>
    <t>8-12</t>
  </si>
  <si>
    <r>
      <t>2,5 m</t>
    </r>
    <r>
      <rPr>
        <vertAlign val="superscript"/>
        <sz val="10"/>
        <rFont val="Arial"/>
        <family val="2"/>
        <charset val="238"/>
      </rPr>
      <t>3</t>
    </r>
  </si>
  <si>
    <r>
      <t>4 m</t>
    </r>
    <r>
      <rPr>
        <vertAlign val="superscript"/>
        <sz val="10"/>
        <rFont val="Arial"/>
        <family val="2"/>
        <charset val="238"/>
      </rPr>
      <t>3</t>
    </r>
  </si>
  <si>
    <t>3,5</t>
  </si>
  <si>
    <t>Tovorno vozilo (t)</t>
  </si>
  <si>
    <t>Rezkanje asfalta v povprečni debelini 4 cm z nakladanjem in odvozom na stalno deponijo,fino čiščenje porezkane površine</t>
  </si>
  <si>
    <t>Rezkanje asfalta v povprečni debelini 9 cm z nakladanjem in odvozom na stalno deponijo,fino čiščenje porezkane površine</t>
  </si>
  <si>
    <t xml:space="preserve">Odstranjevanje asfatta (od 8cm - 12cm) vključno z nalaganjem in prevozom na deponijo ter plačilom vseh stroškov deponiranja </t>
  </si>
  <si>
    <r>
      <t>m</t>
    </r>
    <r>
      <rPr>
        <vertAlign val="superscript"/>
        <sz val="10"/>
        <rFont val="Arial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</si>
  <si>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Ploskovne preplastitve z finim asfaltom AC 8 surf B 50/70 A3 v povprečni debelini 3 cm</t>
  </si>
  <si>
    <t>Tovorno vozilo, 8 t nosilnost</t>
  </si>
  <si>
    <t>Tovorno vozilo, 8-12 t nosilnost</t>
  </si>
  <si>
    <t>Tovorno vozilo, 12-15 t nosilnost</t>
  </si>
  <si>
    <t>Tovorno vozilo, 15-20 t nosilnost</t>
  </si>
  <si>
    <t>Strojni izkop v pretežno gramoznem in peščenem zemljišču III - IV kategorije, do globine 1m, obračunana količina v raščenem stanju.</t>
  </si>
  <si>
    <t>Dvig cestne kape vodovodnega ventila oz. navrtalnega vretena z betonskim podstavkom na višino nivelete ceste  z obbetoniranjam in vsemi potrebnim materialom in spremljajočimi deli.</t>
  </si>
  <si>
    <t>Dvig pogreznjenega okroglega ali kvadratnega LTŽ cestnega pokrova jaška razreda C in D na višino nivelete ceste  z obbetoniranjem  in spremljajočimi deli.</t>
  </si>
  <si>
    <t xml:space="preserve">Dobava in polaganje betonskih cestnih robnikov prereza 15/25cm dolžine 1m v peto narejeno iz podložnega pustega  betona trdnostnega razreda MB25, preseka  od  0,12-0,20m2/m1 kompletno z izkopom, zasipom in fugiranjem stikov.  </t>
  </si>
  <si>
    <t xml:space="preserve">Dobava in polaganje betonskih cestnih robnikov prereza 15/25cm dolžine 30cmv peto narejeno iz podložnega pustega  betona trdnostnega razreda MB25, preseka  od  0,12-0,20m2/m1 kompletno z izkopom, zasipom in fugiranjem stikov.  </t>
  </si>
  <si>
    <t>OKVIRNI POPIS DEL LETNEGA VZDRŽEVANJA NA LOKALNIH CESTAH:</t>
  </si>
  <si>
    <r>
      <t>Nasutje grede od 0 - 125 vključno z utrjevanjem do komprimiranega modula Ev2 min =120 MN/m</t>
    </r>
    <r>
      <rPr>
        <vertAlign val="superscript"/>
        <sz val="10"/>
        <rFont val="Arial"/>
        <family val="2"/>
        <charset val="238"/>
      </rPr>
      <t>2</t>
    </r>
  </si>
  <si>
    <r>
      <t>Fino planiranje in utrjevanje z tamponom 0 - 32 mm do komprimiranega modula Ev2 min =120 MN/m</t>
    </r>
    <r>
      <rPr>
        <vertAlign val="superscript"/>
        <sz val="10"/>
        <rFont val="Arial"/>
        <family val="2"/>
        <charset val="238"/>
      </rPr>
      <t>2</t>
    </r>
  </si>
  <si>
    <t>24.</t>
  </si>
  <si>
    <t>Ureditev cestnih bankin  širinedo nad 75cm dobavo, nasipanjem in razgrinjanjem drobljenca granulacije do 16mm ter uvaljanjem do komprimacijskega modula Ev2 min = 100MN/m2.</t>
  </si>
  <si>
    <t>Ureditev cestnih bankin  širinedo  50cm z dobavo, nasipanjem in razgrinjanjem drobljenca granulacije do 16mm ter uvaljanjem do komprimacijskega modula Ev2 min = 100MN/m2.</t>
  </si>
  <si>
    <t>Nasipanje na makadamskih površinah z dobavo, nasipanjem in razgrinjanjem drobljenca granulacije do 16mm ter uvaljanjem do komprimacijskega modula Ev2 min = 100MN/m2.</t>
  </si>
  <si>
    <t>PONUDNIK:</t>
  </si>
  <si>
    <t xml:space="preserve">PONUDBENI PREDRAČUN,  št.              </t>
  </si>
  <si>
    <t>Ponudbene cene ter naslov in oddaljenost lokacije skladišča ponudnika od sedeža naročnika vpisujete v rumeno obarvana polja.</t>
  </si>
  <si>
    <t>NAROČNIK:</t>
  </si>
  <si>
    <t>Podpis odgovorne osebe:</t>
  </si>
  <si>
    <t>Predvidena količina 2 leti</t>
  </si>
  <si>
    <t>OKVIRNI POPIS DEL LETNEGA VZDRŽEVANJA NA KRAJEVNIH CESTAH:</t>
  </si>
  <si>
    <t xml:space="preserve">OKVIRNI POPIS VZDRŽEVANJA HORIZONTALNE PROMETNE SIGNALIZACIJE </t>
  </si>
  <si>
    <t xml:space="preserve">VZDRŽEVANJE HORIZONTALNE PROMETNE SIGNALIZACIJE </t>
  </si>
  <si>
    <t xml:space="preserve">Agregat za gramoziranje 0-32 mm, naložen na skladišču ponudnika </t>
  </si>
  <si>
    <t xml:space="preserve">Agregat za gramoziranje 0-120 mm, naložen na skladišču ponudnika </t>
  </si>
  <si>
    <t>8-13</t>
  </si>
  <si>
    <t xml:space="preserve">Agregat za gramoziranje 0-60 mm, naložen na skladišču ponudnika </t>
  </si>
  <si>
    <t>Ploskovne preplastitve z finim asfaltom AC 11 surf B 50/70 A4 v povprečni debelini 4 cm</t>
  </si>
  <si>
    <t>Ploskovne preplastitve z finim asfaltom AC 11 surf B 50/70 A4 v povprečni debelini 5 cm</t>
  </si>
  <si>
    <t>Ploskovne preplastitve z asfaltom AC 16 base B 50/70 A4 v povprečni debelini 3 cm - pločniki</t>
  </si>
  <si>
    <t>Ploskovne preplastitve z finim asfaltom AC 8 surf B 50/70 A4 v povprečni debelini 3 cm - pločniki</t>
  </si>
  <si>
    <t xml:space="preserve">Ploskovne preplastitve z finim asfaltom AC 8 surf B 50/70 A4 v povprečni debelini 3 cm </t>
  </si>
  <si>
    <t>Ploskovne preplastitve z finim asfaltom AC 8 surf B 50/70 v povprečni debelini 2 cm</t>
  </si>
  <si>
    <t>Ureditev cestnih bankin  rezanje do širine 50cm, do višine 10cm brez dobave, nasipanjem in razgrinjanjem drobljenca granulacije.</t>
  </si>
  <si>
    <t>Ureditev cestnih bankin  rezanje do širine 75cm, do višine 10cm brez dobave, nasipanjem in razgrinjanjem drobljenca granulacije.</t>
  </si>
  <si>
    <t>Ureditev cestnih bankin  širinedo  od 50cm do 75 cm z dobavo, nasipanjem in razgrinjanjem drobljenca granulacije do 16mm ter uvaljanjem do komprimacijskega modula Ev2 min = 100MN/m2.</t>
  </si>
  <si>
    <t>Ureditev cestnih bankin  rezanje nad širino 75cm , do višine 10cm brez dobave, nasipanjem in razgrinjanjem drobljenca granulacije.</t>
  </si>
  <si>
    <t>Strojna izdelava izravnave na obstoječo asfaltno podlago AC 8 surf B 50/70 A4</t>
  </si>
  <si>
    <t>Strojna izdelava izravnave na obstoječo asfaltno podlago AC 11 surf B 50/70 A4</t>
  </si>
  <si>
    <t>Strojna izdelava izravnave na obstoječo asfaltno podlago AC 16 surf B50/70 A4</t>
  </si>
  <si>
    <t xml:space="preserve">Strojna izdelava izravnave na obstoječo asfaltno podlagoAC 16 surf B50/70 A4 </t>
  </si>
  <si>
    <t>Strojna izdelava izravnave na obstoječo asfaltno podlago AC 22 base B 50/70 A4</t>
  </si>
  <si>
    <t xml:space="preserve">Ploskovne preplastitve z finim asfaltom AC 8 surf B 50/70 A4 v povprečni debelini 4 cm </t>
  </si>
  <si>
    <t>Ploskovne preplastitve z finim asfaltom AC 8 surf B 50/70 A3  v povprečni debelini 4 cm</t>
  </si>
  <si>
    <t xml:space="preserve">Ploskovne preplastitve z finim asfaltom AC 8 surf B 50/70 A3 povprečni debelini 4 cm </t>
  </si>
  <si>
    <r>
      <t>m</t>
    </r>
    <r>
      <rPr>
        <vertAlign val="superscript"/>
        <sz val="10"/>
        <rFont val="Arial"/>
        <family val="2"/>
        <charset val="238"/>
      </rPr>
      <t>1</t>
    </r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</si>
  <si>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</si>
  <si>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</si>
  <si>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</si>
  <si>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</si>
  <si>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</si>
  <si>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</si>
  <si>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</si>
  <si>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</si>
  <si>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</si>
  <si>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</si>
  <si>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</si>
  <si>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</si>
  <si>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</si>
  <si>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</si>
  <si>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</si>
  <si>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</si>
  <si>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 xml:space="preserve">Ploskovne preplastitve z asfaltom AC 16 base B 50/70 A4 v povprečni debelini 5 cm </t>
  </si>
  <si>
    <t xml:space="preserve">Ploskovne preplastitve z asfaltom AC 16 base B 50/70 A4 v povprečni debelini 6 cm </t>
  </si>
  <si>
    <t xml:space="preserve">Ploskovne preplastitve z asfaltom AC 16 base B 50/70 A4 v povprečni debelini 7 cm </t>
  </si>
  <si>
    <t>41.</t>
  </si>
  <si>
    <t>42.</t>
  </si>
  <si>
    <t>43.</t>
  </si>
  <si>
    <t xml:space="preserve">Nova horizontalna prometna signalizacija </t>
  </si>
  <si>
    <t>Izdelava nove talne signalizacije (horizontalna signalizacija)</t>
  </si>
  <si>
    <t xml:space="preserve">SKLOP 1:  Letno vzdrževanje lokalnih cest </t>
  </si>
  <si>
    <t xml:space="preserve">Predvidena količina </t>
  </si>
  <si>
    <t xml:space="preserve">SKLOP 2: Letno vzdrževanje krajevnih cest in drugih javnih površin </t>
  </si>
  <si>
    <t>Letno vzdrževanje krajevnih cest in drugih javnih površin</t>
  </si>
  <si>
    <r>
      <t xml:space="preserve">SKLOP 2: </t>
    </r>
    <r>
      <rPr>
        <b/>
        <sz val="12"/>
        <color theme="1"/>
        <rFont val="Arial"/>
        <family val="2"/>
        <charset val="238"/>
      </rPr>
      <t xml:space="preserve"> Letno vzdrževanje krajevnih cest in drugih javnih površin </t>
    </r>
  </si>
  <si>
    <t>Izdelava debeloslojnih talnih označb v beli in rumeni barvi</t>
  </si>
  <si>
    <t>Pleskanje talne signalizacije z belo barvo - črta širine do 12 cm</t>
  </si>
  <si>
    <t>Pleskanje talne signalizacije z rdečo barvo, črta širine do 20 cm (kolesarske poti)</t>
  </si>
  <si>
    <t xml:space="preserve">Pleskanje talne signalizacije z rdečo barvo   (kolesarske poti) </t>
  </si>
  <si>
    <t>Pleskanje talne signalizacije z rumeno, modro, zeleno barvo, črta širine do 12 cm (kolesarske poti)</t>
  </si>
  <si>
    <t>Pleskanje talne signalizacije z rumeno, modro, zeleno barvo</t>
  </si>
  <si>
    <t>44.</t>
  </si>
  <si>
    <t>45.</t>
  </si>
  <si>
    <t>46.</t>
  </si>
  <si>
    <r>
      <t>Pri</t>
    </r>
    <r>
      <rPr>
        <b/>
        <sz val="10"/>
        <rFont val="Arial"/>
        <family val="2"/>
        <charset val="238"/>
      </rPr>
      <t xml:space="preserve"> obračunu storitev</t>
    </r>
    <r>
      <rPr>
        <sz val="10"/>
        <rFont val="Arial"/>
        <family val="2"/>
        <charset val="238"/>
      </rPr>
      <t xml:space="preserve"> za sklop 3 bo naročnik izvajalcu priznaval obračunske izmere talnih označb v obsegu, ki je razviden iz </t>
    </r>
    <r>
      <rPr>
        <b/>
        <sz val="10"/>
        <rFont val="Arial"/>
        <family val="2"/>
        <charset val="238"/>
      </rPr>
      <t>priloge št. 3</t>
    </r>
    <r>
      <rPr>
        <sz val="10"/>
        <rFont val="Arial"/>
        <family val="2"/>
        <charset val="238"/>
      </rPr>
      <t>.</t>
    </r>
  </si>
  <si>
    <t>Ploskovne preplastitve z finim asfaltom AC 8 surf B 50/70 A3  v povprečni debelini 4 cm, mulda</t>
  </si>
  <si>
    <t>Ploskovne preplastitve z finim asfaltom AC 8 surf B 50/70 A3 v povprečni debelini 3 cm, mulda</t>
  </si>
  <si>
    <t>Ploskovne preplastitve z asfaltom AC 22 base B 50/70 A4 v povprečni debelini 7 cm</t>
  </si>
  <si>
    <t>Ploskovne preplastitve z asfaltom AC 22 base B 50/70 A4 v povprečni debelini 8 cm</t>
  </si>
  <si>
    <t>Izdelava s penjenim bitumnom vezane nosilne plasti v debelini 15 cm. Dobava in vgradnja ustreznega drobljenca za profiliranje in zagotavljanje zahtevane granulometrije v povprečni debelini 5 cm. Vozišče je potrebno splanirati v ustreznih vzdolžnih in prečnih padcih. Pobrizg vgrajene reciklirane plasti kot ukrep proti izhlapevanju.</t>
  </si>
  <si>
    <t>Izdelava s penjenim bitumnom vezane nosilne plasti v debelini 20 cm. Dobava in vgradnja ustreznega drobljenca za profiliranje in zagotavljanje zahtevane granulometrije v povprečni debelini 5 cm. Vozišče je potrebno splanirati v ustreznih vzdolžnih in prečnih padcih. Pobrizg vgrajene reciklirane plasti kot ukrep proti izhlapevanju.</t>
  </si>
  <si>
    <t>Obnova debeloslojnih talnih označb v beli in rumeni barvi</t>
  </si>
  <si>
    <t>Izdelava srednjeslojnih talnih označb v beli in rumeni barvi</t>
  </si>
  <si>
    <t>Obnova srednjeslojnih talnih označb v beli in rumeni barvi</t>
  </si>
  <si>
    <t>Ploskovne preplastitve s finim asfaltom AC 8 surf B 50/70 A3 v povprečni debelini 3 cm, mulda</t>
  </si>
  <si>
    <t>47.</t>
  </si>
  <si>
    <t>48.</t>
  </si>
  <si>
    <t>49.</t>
  </si>
  <si>
    <t>PRILOGA 3: PRIZNANE OBRAČUNSKE IZMERE TALNIH OZNAČB</t>
  </si>
  <si>
    <t xml:space="preserve">PRILOGA 1: KATASTER LOKALNIH CEST V OBČINI RADOVLJICA   PRILOGA 2: Seznam kategoriziranih cestnih odsekov  </t>
  </si>
  <si>
    <t>4 m3</t>
  </si>
  <si>
    <t>1 m3</t>
  </si>
  <si>
    <r>
      <t>1 m</t>
    </r>
    <r>
      <rPr>
        <vertAlign val="superscript"/>
        <sz val="10"/>
        <rFont val="Arial"/>
        <family val="2"/>
        <charset val="238"/>
      </rPr>
      <t>3</t>
    </r>
  </si>
  <si>
    <t>Beton MB 30 - 0-16</t>
  </si>
  <si>
    <t>Beton MB 37 OSMO 0-16</t>
  </si>
  <si>
    <t xml:space="preserve">Deponija odpadnega materiala </t>
  </si>
  <si>
    <t>Skupna vrednost brez DDV (EUR)</t>
  </si>
  <si>
    <t>Skupna vrednost z DDV (EUR)</t>
  </si>
  <si>
    <t xml:space="preserve">Letno vzdrževanje lokalnih cest </t>
  </si>
  <si>
    <t>Znesek DDV</t>
  </si>
  <si>
    <t>Skupna cena z DDV</t>
  </si>
  <si>
    <t>Skupna vrednost  (EUR):</t>
  </si>
  <si>
    <t>Skupna vrednost (EUR):</t>
  </si>
  <si>
    <t>Skupna vrednost   (EUR):</t>
  </si>
  <si>
    <t>hladna asfaltna masa FCA - naložena na skladišču ponudnika</t>
  </si>
  <si>
    <t>OBR-11</t>
  </si>
  <si>
    <t>Absorbent</t>
  </si>
  <si>
    <t>1 kg</t>
  </si>
  <si>
    <t xml:space="preserve">Kraj in datum: 
</t>
  </si>
  <si>
    <t>SKLOP 3: Vzdrževanje horizontalne signalizacije</t>
  </si>
  <si>
    <t>Vzdrževanje horizontalne signalizacije</t>
  </si>
  <si>
    <t>Dežurstvo na lokalnih cestah, krajevnih cestah</t>
  </si>
  <si>
    <t>Kombinirano vozilo, do 3,5 t skupne mase</t>
  </si>
  <si>
    <t>Kosilnica, čelna</t>
  </si>
  <si>
    <t xml:space="preserve">Kosilnica, bočna </t>
  </si>
  <si>
    <t>Tovorno vozilo, 6-8 t nosilnost</t>
  </si>
  <si>
    <t>Polovična zapora izven naselja</t>
  </si>
  <si>
    <t>Obnova obstoječe horizontalne prometne signalizacije</t>
  </si>
  <si>
    <t>Obnova obstoječe talne signalizacije (horizontalna signalizacija)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</si>
</sst>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_€"/>
  </numFmts>
  <fonts count="1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b/>
      <sz val="12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2EEE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00999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13" fillId="0" borderId="0"/>
    <xf numFmtId="0" fontId="2" fillId="0" borderId="0"/>
  </cellStyleXfs>
  <cellXfs count="254">
    <xf numFmtId="0" fontId="0" fillId="0" borderId="0" xfId="0"/>
    <xf numFmtId="0" fontId="3" fillId="5" borderId="0" xfId="0" applyFont="1" applyFill="1" applyProtection="1">
      <protection locked="0"/>
    </xf>
    <xf numFmtId="0" fontId="6" fillId="5" borderId="1" xfId="0" applyFont="1" applyFill="1" applyBorder="1" applyProtection="1">
      <protection locked="0"/>
    </xf>
    <xf numFmtId="4" fontId="3" fillId="7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7" borderId="1" xfId="0" applyNumberFormat="1" applyFont="1" applyFill="1" applyBorder="1" applyAlignment="1" applyProtection="1">
      <alignment horizontal="center" wrapText="1"/>
      <protection locked="0"/>
    </xf>
    <xf numFmtId="0" fontId="6" fillId="5" borderId="1" xfId="0" applyFont="1" applyFill="1" applyBorder="1" applyAlignment="1" applyProtection="1">
      <alignment wrapText="1"/>
      <protection locked="0"/>
    </xf>
    <xf numFmtId="4" fontId="3" fillId="5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5" borderId="1" xfId="0" applyNumberFormat="1" applyFont="1" applyFill="1" applyBorder="1" applyAlignment="1" applyProtection="1">
      <alignment horizontal="center"/>
      <protection locked="0"/>
    </xf>
    <xf numFmtId="0" fontId="3" fillId="5" borderId="0" xfId="0" applyFont="1" applyFill="1" applyAlignment="1" applyProtection="1">
      <alignment vertical="center" wrapText="1"/>
      <protection locked="0"/>
    </xf>
    <xf numFmtId="0" fontId="6" fillId="5" borderId="5" xfId="0" applyFont="1" applyFill="1" applyBorder="1" applyProtection="1">
      <protection locked="0"/>
    </xf>
    <xf numFmtId="0" fontId="3" fillId="5" borderId="0" xfId="0" applyFont="1" applyFill="1" applyAlignment="1" applyProtection="1">
      <alignment horizontal="left" vertical="center" wrapText="1"/>
      <protection locked="0"/>
    </xf>
    <xf numFmtId="0" fontId="3" fillId="0" borderId="0" xfId="0" applyFont="1"/>
    <xf numFmtId="3" fontId="3" fillId="0" borderId="0" xfId="0" applyNumberFormat="1" applyFont="1" applyAlignment="1">
      <alignment horizontal="center"/>
    </xf>
    <xf numFmtId="4" fontId="3" fillId="2" borderId="0" xfId="0" applyNumberFormat="1" applyFont="1" applyFill="1" applyAlignment="1">
      <alignment horizontal="center"/>
    </xf>
    <xf numFmtId="165" fontId="3" fillId="0" borderId="0" xfId="0" applyNumberFormat="1" applyFont="1"/>
    <xf numFmtId="0" fontId="6" fillId="0" borderId="0" xfId="0" applyFont="1"/>
    <xf numFmtId="0" fontId="16" fillId="8" borderId="1" xfId="0" applyFont="1" applyFill="1" applyBorder="1" applyAlignment="1">
      <alignment horizontal="center"/>
    </xf>
    <xf numFmtId="0" fontId="10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3" fillId="5" borderId="0" xfId="0" applyFont="1" applyFill="1"/>
    <xf numFmtId="0" fontId="3" fillId="0" borderId="0" xfId="0" applyFont="1" applyAlignment="1">
      <alignment horizontal="center"/>
    </xf>
    <xf numFmtId="0" fontId="9" fillId="0" borderId="0" xfId="0" applyFont="1"/>
    <xf numFmtId="0" fontId="10" fillId="5" borderId="0" xfId="0" applyFont="1" applyFill="1"/>
    <xf numFmtId="3" fontId="3" fillId="5" borderId="0" xfId="0" applyNumberFormat="1" applyFont="1" applyFill="1" applyAlignment="1">
      <alignment horizontal="center"/>
    </xf>
    <xf numFmtId="4" fontId="3" fillId="5" borderId="0" xfId="0" applyNumberFormat="1" applyFont="1" applyFill="1" applyAlignment="1">
      <alignment horizontal="center"/>
    </xf>
    <xf numFmtId="165" fontId="3" fillId="5" borderId="0" xfId="0" applyNumberFormat="1" applyFont="1" applyFill="1"/>
    <xf numFmtId="0" fontId="6" fillId="5" borderId="0" xfId="0" applyFont="1" applyFill="1"/>
    <xf numFmtId="0" fontId="3" fillId="0" borderId="0" xfId="0" applyFont="1" applyAlignment="1">
      <alignment vertical="center"/>
    </xf>
    <xf numFmtId="0" fontId="3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11" fillId="0" borderId="0" xfId="0" applyFont="1" applyAlignment="1">
      <alignment wrapText="1"/>
    </xf>
    <xf numFmtId="4" fontId="3" fillId="0" borderId="0" xfId="0" applyNumberFormat="1" applyFont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wrapText="1"/>
    </xf>
    <xf numFmtId="14" fontId="3" fillId="2" borderId="0" xfId="0" applyNumberFormat="1" applyFont="1" applyFill="1" applyAlignment="1">
      <alignment horizontal="center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top" wrapText="1"/>
    </xf>
    <xf numFmtId="3" fontId="4" fillId="3" borderId="1" xfId="0" applyNumberFormat="1" applyFont="1" applyFill="1" applyBorder="1" applyAlignment="1">
      <alignment horizontal="left" vertical="top" wrapText="1"/>
    </xf>
    <xf numFmtId="3" fontId="4" fillId="3" borderId="1" xfId="0" applyNumberFormat="1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165" fontId="4" fillId="3" borderId="1" xfId="0" applyNumberFormat="1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vertical="top"/>
    </xf>
    <xf numFmtId="0" fontId="6" fillId="2" borderId="0" xfId="0" applyFont="1" applyFill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3" fontId="3" fillId="2" borderId="1" xfId="0" applyNumberFormat="1" applyFont="1" applyFill="1" applyBorder="1" applyAlignment="1">
      <alignment horizontal="center"/>
    </xf>
    <xf numFmtId="165" fontId="3" fillId="0" borderId="1" xfId="0" applyNumberFormat="1" applyFont="1" applyBorder="1"/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wrapText="1"/>
    </xf>
    <xf numFmtId="0" fontId="3" fillId="0" borderId="9" xfId="0" applyFont="1" applyBorder="1" applyAlignment="1">
      <alignment wrapText="1"/>
    </xf>
    <xf numFmtId="3" fontId="3" fillId="2" borderId="2" xfId="0" applyNumberFormat="1" applyFont="1" applyFill="1" applyBorder="1" applyAlignment="1">
      <alignment horizontal="center"/>
    </xf>
    <xf numFmtId="0" fontId="3" fillId="0" borderId="4" xfId="0" applyFont="1" applyBorder="1" applyAlignment="1">
      <alignment vertical="center"/>
    </xf>
    <xf numFmtId="0" fontId="4" fillId="0" borderId="5" xfId="0" applyFont="1" applyBorder="1" applyAlignment="1">
      <alignment wrapText="1"/>
    </xf>
    <xf numFmtId="165" fontId="4" fillId="2" borderId="1" xfId="0" applyNumberFormat="1" applyFont="1" applyFill="1" applyBorder="1" applyAlignment="1">
      <alignment horizontal="right" wrapText="1"/>
    </xf>
    <xf numFmtId="165" fontId="3" fillId="2" borderId="1" xfId="0" applyNumberFormat="1" applyFont="1" applyFill="1" applyBorder="1" applyAlignment="1">
      <alignment horizontal="right" wrapText="1"/>
    </xf>
    <xf numFmtId="3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2" borderId="0" xfId="0" applyNumberFormat="1" applyFont="1" applyFill="1" applyAlignment="1">
      <alignment horizontal="center" wrapText="1"/>
    </xf>
    <xf numFmtId="0" fontId="4" fillId="3" borderId="1" xfId="0" applyFont="1" applyFill="1" applyBorder="1" applyAlignment="1">
      <alignment horizontal="left" vertical="top"/>
    </xf>
    <xf numFmtId="0" fontId="6" fillId="0" borderId="7" xfId="0" applyFont="1" applyBorder="1" applyAlignment="1">
      <alignment vertical="center"/>
    </xf>
    <xf numFmtId="0" fontId="3" fillId="2" borderId="1" xfId="0" applyFont="1" applyFill="1" applyBorder="1" applyAlignment="1">
      <alignment wrapText="1"/>
    </xf>
    <xf numFmtId="0" fontId="4" fillId="0" borderId="4" xfId="0" applyFont="1" applyBorder="1" applyAlignment="1">
      <alignment vertical="center"/>
    </xf>
    <xf numFmtId="165" fontId="4" fillId="0" borderId="1" xfId="0" applyNumberFormat="1" applyFont="1" applyBorder="1"/>
    <xf numFmtId="0" fontId="6" fillId="0" borderId="4" xfId="0" applyFont="1" applyBorder="1" applyAlignment="1">
      <alignment vertical="center"/>
    </xf>
    <xf numFmtId="0" fontId="3" fillId="0" borderId="5" xfId="0" applyFont="1" applyBorder="1" applyAlignment="1">
      <alignment wrapText="1"/>
    </xf>
    <xf numFmtId="165" fontId="4" fillId="0" borderId="5" xfId="0" applyNumberFormat="1" applyFont="1" applyBorder="1"/>
    <xf numFmtId="3" fontId="3" fillId="0" borderId="3" xfId="0" applyNumberFormat="1" applyFont="1" applyBorder="1" applyAlignment="1">
      <alignment horizontal="center" wrapText="1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 wrapText="1"/>
    </xf>
    <xf numFmtId="4" fontId="4" fillId="2" borderId="0" xfId="0" applyNumberFormat="1" applyFont="1" applyFill="1" applyAlignment="1">
      <alignment horizontal="center" wrapText="1"/>
    </xf>
    <xf numFmtId="165" fontId="4" fillId="0" borderId="0" xfId="0" applyNumberFormat="1" applyFont="1"/>
    <xf numFmtId="3" fontId="3" fillId="0" borderId="1" xfId="0" applyNumberFormat="1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right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/>
    </xf>
    <xf numFmtId="4" fontId="6" fillId="0" borderId="0" xfId="0" applyNumberFormat="1" applyFont="1"/>
    <xf numFmtId="0" fontId="4" fillId="2" borderId="5" xfId="0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/>
    </xf>
    <xf numFmtId="165" fontId="3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right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0" borderId="1" xfId="4" applyFont="1" applyBorder="1" applyAlignment="1">
      <alignment wrapText="1"/>
    </xf>
    <xf numFmtId="0" fontId="3" fillId="0" borderId="0" xfId="4" applyFont="1" applyAlignment="1">
      <alignment wrapText="1"/>
    </xf>
    <xf numFmtId="0" fontId="3" fillId="0" borderId="3" xfId="0" applyFont="1" applyBorder="1" applyAlignment="1">
      <alignment horizontal="justify" vertical="top"/>
    </xf>
    <xf numFmtId="0" fontId="3" fillId="0" borderId="1" xfId="0" applyFont="1" applyBorder="1" applyAlignment="1">
      <alignment horizontal="justify" vertical="top"/>
    </xf>
    <xf numFmtId="0" fontId="6" fillId="0" borderId="0" xfId="0" applyFont="1" applyAlignment="1">
      <alignment horizontal="right"/>
    </xf>
    <xf numFmtId="0" fontId="6" fillId="2" borderId="0" xfId="0" applyFont="1" applyFill="1" applyAlignment="1">
      <alignment horizontal="right"/>
    </xf>
    <xf numFmtId="0" fontId="4" fillId="2" borderId="5" xfId="0" applyFont="1" applyFill="1" applyBorder="1" applyAlignment="1">
      <alignment wrapText="1"/>
    </xf>
    <xf numFmtId="165" fontId="4" fillId="2" borderId="5" xfId="0" applyNumberFormat="1" applyFont="1" applyFill="1" applyBorder="1"/>
    <xf numFmtId="165" fontId="4" fillId="2" borderId="1" xfId="0" applyNumberFormat="1" applyFont="1" applyFill="1" applyBorder="1"/>
    <xf numFmtId="0" fontId="3" fillId="0" borderId="3" xfId="0" applyFont="1" applyBorder="1" applyAlignment="1">
      <alignment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3" fontId="4" fillId="4" borderId="4" xfId="0" applyNumberFormat="1" applyFont="1" applyFill="1" applyBorder="1" applyAlignment="1">
      <alignment horizontal="right" vertical="center" wrapText="1"/>
    </xf>
    <xf numFmtId="3" fontId="4" fillId="4" borderId="2" xfId="0" applyNumberFormat="1" applyFont="1" applyFill="1" applyBorder="1" applyAlignment="1">
      <alignment horizontal="right" vertical="center" wrapText="1"/>
    </xf>
    <xf numFmtId="4" fontId="4" fillId="4" borderId="5" xfId="0" applyNumberFormat="1" applyFont="1" applyFill="1" applyBorder="1" applyAlignment="1">
      <alignment horizontal="right" vertical="center"/>
    </xf>
    <xf numFmtId="165" fontId="4" fillId="0" borderId="5" xfId="0" applyNumberFormat="1" applyFont="1" applyBorder="1" applyAlignment="1">
      <alignment vertical="center"/>
    </xf>
    <xf numFmtId="0" fontId="4" fillId="0" borderId="0" xfId="0" applyFont="1" applyAlignment="1">
      <alignment vertical="center" wrapText="1"/>
    </xf>
    <xf numFmtId="165" fontId="3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3" fontId="3" fillId="2" borderId="1" xfId="0" applyNumberFormat="1" applyFont="1" applyFill="1" applyBorder="1" applyAlignment="1">
      <alignment horizontal="center" wrapText="1"/>
    </xf>
    <xf numFmtId="3" fontId="4" fillId="4" borderId="4" xfId="0" applyNumberFormat="1" applyFont="1" applyFill="1" applyBorder="1" applyAlignment="1">
      <alignment horizontal="center" wrapText="1"/>
    </xf>
    <xf numFmtId="3" fontId="4" fillId="4" borderId="2" xfId="0" applyNumberFormat="1" applyFont="1" applyFill="1" applyBorder="1" applyAlignment="1">
      <alignment horizontal="center" wrapText="1"/>
    </xf>
    <xf numFmtId="4" fontId="4" fillId="4" borderId="5" xfId="0" applyNumberFormat="1" applyFont="1" applyFill="1" applyBorder="1" applyAlignment="1">
      <alignment horizontal="right"/>
    </xf>
    <xf numFmtId="0" fontId="12" fillId="0" borderId="0" xfId="0" applyFont="1" applyAlignment="1">
      <alignment wrapText="1"/>
    </xf>
    <xf numFmtId="3" fontId="4" fillId="0" borderId="0" xfId="0" applyNumberFormat="1" applyFont="1" applyAlignment="1">
      <alignment wrapText="1"/>
    </xf>
    <xf numFmtId="0" fontId="4" fillId="4" borderId="1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vertical="center" wrapText="1"/>
    </xf>
    <xf numFmtId="0" fontId="0" fillId="4" borderId="9" xfId="0" applyFill="1" applyBorder="1" applyAlignment="1">
      <alignment vertical="center" wrapText="1"/>
    </xf>
    <xf numFmtId="0" fontId="3" fillId="0" borderId="4" xfId="0" applyFont="1" applyBorder="1" applyAlignment="1">
      <alignment wrapText="1"/>
    </xf>
    <xf numFmtId="3" fontId="3" fillId="0" borderId="5" xfId="0" applyNumberFormat="1" applyFont="1" applyBorder="1" applyAlignment="1">
      <alignment wrapText="1"/>
    </xf>
    <xf numFmtId="0" fontId="3" fillId="0" borderId="7" xfId="0" applyFont="1" applyBorder="1" applyAlignment="1">
      <alignment wrapText="1"/>
    </xf>
    <xf numFmtId="3" fontId="3" fillId="0" borderId="10" xfId="0" applyNumberFormat="1" applyFont="1" applyBorder="1" applyAlignment="1">
      <alignment wrapText="1"/>
    </xf>
    <xf numFmtId="0" fontId="6" fillId="0" borderId="1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3" fillId="0" borderId="8" xfId="0" applyFont="1" applyBorder="1" applyAlignment="1">
      <alignment wrapText="1"/>
    </xf>
    <xf numFmtId="3" fontId="3" fillId="0" borderId="9" xfId="0" applyNumberFormat="1" applyFont="1" applyBorder="1" applyAlignment="1">
      <alignment wrapText="1"/>
    </xf>
    <xf numFmtId="165" fontId="4" fillId="4" borderId="1" xfId="0" applyNumberFormat="1" applyFont="1" applyFill="1" applyBorder="1" applyAlignment="1">
      <alignment horizontal="right" wrapText="1"/>
    </xf>
    <xf numFmtId="3" fontId="4" fillId="2" borderId="0" xfId="0" applyNumberFormat="1" applyFont="1" applyFill="1" applyAlignment="1">
      <alignment horizontal="right" wrapText="1"/>
    </xf>
    <xf numFmtId="0" fontId="0" fillId="0" borderId="0" xfId="0" applyAlignment="1">
      <alignment horizontal="right" wrapText="1"/>
    </xf>
    <xf numFmtId="165" fontId="4" fillId="0" borderId="0" xfId="0" applyNumberFormat="1" applyFont="1" applyAlignment="1">
      <alignment horizontal="right" wrapText="1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1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2" borderId="0" xfId="0" applyFont="1" applyFill="1" applyAlignment="1">
      <alignment wrapText="1"/>
    </xf>
    <xf numFmtId="3" fontId="4" fillId="2" borderId="0" xfId="0" applyNumberFormat="1" applyFont="1" applyFill="1" applyAlignment="1">
      <alignment horizontal="center" wrapText="1"/>
    </xf>
    <xf numFmtId="165" fontId="3" fillId="2" borderId="0" xfId="0" applyNumberFormat="1" applyFont="1" applyFill="1" applyAlignment="1">
      <alignment wrapText="1"/>
    </xf>
    <xf numFmtId="165" fontId="3" fillId="2" borderId="0" xfId="0" applyNumberFormat="1" applyFont="1" applyFill="1" applyAlignment="1">
      <alignment horizontal="center" wrapText="1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0" fontId="6" fillId="0" borderId="5" xfId="0" applyFont="1" applyBorder="1" applyAlignment="1">
      <alignment horizontal="left" vertical="center" wrapText="1"/>
    </xf>
    <xf numFmtId="165" fontId="6" fillId="0" borderId="0" xfId="0" applyNumberFormat="1" applyFont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165" fontId="5" fillId="0" borderId="0" xfId="0" applyNumberFormat="1" applyFont="1" applyAlignment="1">
      <alignment horizontal="right" vertical="center"/>
    </xf>
    <xf numFmtId="0" fontId="1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3" fillId="5" borderId="0" xfId="0" applyFont="1" applyFill="1" applyAlignment="1">
      <alignment wrapText="1"/>
    </xf>
    <xf numFmtId="0" fontId="3" fillId="5" borderId="0" xfId="0" applyFont="1" applyFill="1" applyAlignment="1">
      <alignment horizontal="center" vertical="top"/>
    </xf>
    <xf numFmtId="0" fontId="3" fillId="5" borderId="0" xfId="0" applyFont="1" applyFill="1" applyAlignment="1">
      <alignment vertical="center" wrapText="1"/>
    </xf>
    <xf numFmtId="3" fontId="6" fillId="0" borderId="0" xfId="0" applyNumberFormat="1" applyFont="1" applyAlignment="1">
      <alignment horizontal="center"/>
    </xf>
    <xf numFmtId="4" fontId="6" fillId="2" borderId="0" xfId="0" applyNumberFormat="1" applyFont="1" applyFill="1" applyAlignment="1">
      <alignment horizontal="center"/>
    </xf>
    <xf numFmtId="165" fontId="6" fillId="0" borderId="0" xfId="0" applyNumberFormat="1" applyFont="1"/>
    <xf numFmtId="3" fontId="3" fillId="0" borderId="1" xfId="0" applyNumberFormat="1" applyFont="1" applyBorder="1" applyAlignment="1">
      <alignment horizontal="center"/>
    </xf>
    <xf numFmtId="0" fontId="15" fillId="0" borderId="0" xfId="0" applyFont="1"/>
    <xf numFmtId="3" fontId="3" fillId="0" borderId="1" xfId="0" applyNumberFormat="1" applyFont="1" applyBorder="1" applyAlignment="1">
      <alignment horizontal="center" vertical="center"/>
    </xf>
    <xf numFmtId="4" fontId="3" fillId="2" borderId="0" xfId="0" applyNumberFormat="1" applyFont="1" applyFill="1"/>
    <xf numFmtId="165" fontId="10" fillId="0" borderId="0" xfId="0" applyNumberFormat="1" applyFont="1"/>
    <xf numFmtId="4" fontId="3" fillId="5" borderId="0" xfId="0" applyNumberFormat="1" applyFont="1" applyFill="1"/>
    <xf numFmtId="165" fontId="6" fillId="5" borderId="0" xfId="0" applyNumberFormat="1" applyFont="1" applyFill="1"/>
    <xf numFmtId="0" fontId="3" fillId="0" borderId="0" xfId="0" applyFont="1" applyAlignment="1">
      <alignment horizontal="left"/>
    </xf>
    <xf numFmtId="165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center"/>
    </xf>
    <xf numFmtId="165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165" fontId="0" fillId="0" borderId="0" xfId="0" applyNumberForma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top" wrapText="1"/>
    </xf>
    <xf numFmtId="0" fontId="6" fillId="2" borderId="1" xfId="0" applyFont="1" applyFill="1" applyBorder="1"/>
    <xf numFmtId="4" fontId="6" fillId="0" borderId="1" xfId="0" applyNumberFormat="1" applyFont="1" applyBorder="1"/>
    <xf numFmtId="3" fontId="4" fillId="4" borderId="4" xfId="0" applyNumberFormat="1" applyFont="1" applyFill="1" applyBorder="1" applyAlignment="1">
      <alignment horizontal="center" vertical="center" wrapText="1"/>
    </xf>
    <xf numFmtId="3" fontId="4" fillId="4" borderId="2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vertical="center"/>
    </xf>
    <xf numFmtId="0" fontId="5" fillId="0" borderId="1" xfId="0" applyFont="1" applyBorder="1"/>
    <xf numFmtId="4" fontId="5" fillId="0" borderId="1" xfId="0" applyNumberFormat="1" applyFont="1" applyBorder="1"/>
    <xf numFmtId="3" fontId="4" fillId="2" borderId="0" xfId="0" applyNumberFormat="1" applyFont="1" applyFill="1" applyAlignment="1">
      <alignment horizontal="center" vertical="center" wrapText="1"/>
    </xf>
    <xf numFmtId="4" fontId="4" fillId="2" borderId="0" xfId="0" applyNumberFormat="1" applyFont="1" applyFill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6" fillId="0" borderId="1" xfId="0" applyFont="1" applyBorder="1"/>
    <xf numFmtId="4" fontId="4" fillId="2" borderId="0" xfId="0" applyNumberFormat="1" applyFont="1" applyFill="1" applyAlignment="1">
      <alignment wrapText="1"/>
    </xf>
    <xf numFmtId="0" fontId="3" fillId="0" borderId="6" xfId="0" applyFont="1" applyBorder="1" applyAlignment="1">
      <alignment vertical="center"/>
    </xf>
    <xf numFmtId="3" fontId="4" fillId="0" borderId="0" xfId="0" applyNumberFormat="1" applyFont="1" applyAlignment="1">
      <alignment horizontal="right" wrapText="1"/>
    </xf>
    <xf numFmtId="0" fontId="0" fillId="3" borderId="0" xfId="0" applyFill="1" applyAlignment="1">
      <alignment vertical="center"/>
    </xf>
    <xf numFmtId="165" fontId="3" fillId="3" borderId="0" xfId="0" applyNumberFormat="1" applyFont="1" applyFill="1"/>
    <xf numFmtId="0" fontId="5" fillId="4" borderId="0" xfId="0" applyFont="1" applyFill="1" applyAlignment="1">
      <alignment horizontal="left" vertical="center" wrapText="1"/>
    </xf>
    <xf numFmtId="165" fontId="6" fillId="6" borderId="0" xfId="0" applyNumberFormat="1" applyFont="1" applyFill="1" applyAlignment="1">
      <alignment horizontal="right" vertical="center" wrapText="1"/>
    </xf>
    <xf numFmtId="165" fontId="5" fillId="2" borderId="0" xfId="0" applyNumberFormat="1" applyFont="1" applyFill="1" applyAlignment="1">
      <alignment horizontal="right" vertical="center"/>
    </xf>
    <xf numFmtId="4" fontId="6" fillId="2" borderId="0" xfId="0" applyNumberFormat="1" applyFont="1" applyFill="1"/>
    <xf numFmtId="0" fontId="3" fillId="5" borderId="0" xfId="0" applyFont="1" applyFill="1" applyAlignment="1" applyProtection="1">
      <alignment horizontal="left"/>
      <protection locked="0"/>
    </xf>
    <xf numFmtId="165" fontId="4" fillId="4" borderId="4" xfId="0" applyNumberFormat="1" applyFont="1" applyFill="1" applyBorder="1" applyAlignment="1">
      <alignment horizontal="right" wrapText="1"/>
    </xf>
    <xf numFmtId="165" fontId="4" fillId="4" borderId="2" xfId="0" applyNumberFormat="1" applyFont="1" applyFill="1" applyBorder="1" applyAlignment="1">
      <alignment horizontal="right" wrapText="1"/>
    </xf>
    <xf numFmtId="165" fontId="4" fillId="4" borderId="5" xfId="0" applyNumberFormat="1" applyFont="1" applyFill="1" applyBorder="1" applyAlignment="1">
      <alignment horizontal="right" wrapText="1"/>
    </xf>
    <xf numFmtId="165" fontId="4" fillId="0" borderId="4" xfId="0" applyNumberFormat="1" applyFont="1" applyBorder="1"/>
    <xf numFmtId="165" fontId="4" fillId="0" borderId="2" xfId="0" applyNumberFormat="1" applyFont="1" applyBorder="1"/>
    <xf numFmtId="165" fontId="4" fillId="0" borderId="5" xfId="0" applyNumberFormat="1" applyFont="1" applyBorder="1"/>
    <xf numFmtId="165" fontId="4" fillId="0" borderId="11" xfId="0" applyNumberFormat="1" applyFont="1" applyBorder="1"/>
    <xf numFmtId="165" fontId="4" fillId="0" borderId="12" xfId="0" applyNumberFormat="1" applyFont="1" applyBorder="1"/>
    <xf numFmtId="165" fontId="4" fillId="0" borderId="13" xfId="0" applyNumberFormat="1" applyFont="1" applyBorder="1"/>
    <xf numFmtId="0" fontId="11" fillId="3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4" fillId="4" borderId="4" xfId="0" applyFont="1" applyFill="1" applyBorder="1" applyAlignment="1">
      <alignment horizontal="right" vertical="center" wrapText="1"/>
    </xf>
    <xf numFmtId="0" fontId="4" fillId="4" borderId="2" xfId="0" applyFont="1" applyFill="1" applyBorder="1" applyAlignment="1">
      <alignment horizontal="right" vertical="center" wrapText="1"/>
    </xf>
    <xf numFmtId="0" fontId="4" fillId="4" borderId="5" xfId="0" applyFont="1" applyFill="1" applyBorder="1" applyAlignment="1">
      <alignment horizontal="right" vertical="center" wrapText="1"/>
    </xf>
    <xf numFmtId="3" fontId="4" fillId="4" borderId="4" xfId="0" applyNumberFormat="1" applyFont="1" applyFill="1" applyBorder="1" applyAlignment="1">
      <alignment horizontal="right" wrapText="1"/>
    </xf>
    <xf numFmtId="3" fontId="4" fillId="4" borderId="2" xfId="0" applyNumberFormat="1" applyFont="1" applyFill="1" applyBorder="1" applyAlignment="1">
      <alignment horizontal="right" wrapText="1"/>
    </xf>
    <xf numFmtId="3" fontId="4" fillId="4" borderId="5" xfId="0" applyNumberFormat="1" applyFont="1" applyFill="1" applyBorder="1" applyAlignment="1">
      <alignment horizontal="right"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5" borderId="0" xfId="0" applyFont="1" applyFill="1" applyAlignment="1" applyProtection="1">
      <alignment horizontal="center"/>
      <protection locked="0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165" fontId="5" fillId="2" borderId="4" xfId="0" applyNumberFormat="1" applyFont="1" applyFill="1" applyBorder="1" applyAlignment="1">
      <alignment horizontal="right" vertical="center"/>
    </xf>
    <xf numFmtId="165" fontId="5" fillId="2" borderId="2" xfId="0" applyNumberFormat="1" applyFont="1" applyFill="1" applyBorder="1" applyAlignment="1">
      <alignment horizontal="right" vertical="center"/>
    </xf>
    <xf numFmtId="165" fontId="5" fillId="2" borderId="5" xfId="0" applyNumberFormat="1" applyFont="1" applyFill="1" applyBorder="1" applyAlignment="1">
      <alignment horizontal="right" vertical="center"/>
    </xf>
    <xf numFmtId="3" fontId="4" fillId="2" borderId="4" xfId="0" applyNumberFormat="1" applyFont="1" applyFill="1" applyBorder="1" applyAlignment="1">
      <alignment horizontal="right" wrapText="1"/>
    </xf>
    <xf numFmtId="3" fontId="4" fillId="2" borderId="5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wrapText="1"/>
    </xf>
    <xf numFmtId="0" fontId="0" fillId="0" borderId="2" xfId="0" applyBorder="1" applyAlignment="1">
      <alignment horizontal="right"/>
    </xf>
    <xf numFmtId="0" fontId="0" fillId="0" borderId="5" xfId="0" applyBorder="1" applyAlignment="1">
      <alignment horizontal="right"/>
    </xf>
    <xf numFmtId="3" fontId="4" fillId="4" borderId="4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3" fontId="4" fillId="4" borderId="4" xfId="0" applyNumberFormat="1" applyFont="1" applyFill="1" applyBorder="1" applyAlignment="1">
      <alignment horizontal="right"/>
    </xf>
    <xf numFmtId="0" fontId="0" fillId="0" borderId="2" xfId="0" applyBorder="1"/>
    <xf numFmtId="0" fontId="0" fillId="0" borderId="5" xfId="0" applyBorder="1"/>
    <xf numFmtId="0" fontId="11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5" fillId="4" borderId="4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165" fontId="6" fillId="6" borderId="4" xfId="0" applyNumberFormat="1" applyFont="1" applyFill="1" applyBorder="1" applyAlignment="1">
      <alignment horizontal="right" vertical="center" wrapText="1"/>
    </xf>
    <xf numFmtId="165" fontId="6" fillId="6" borderId="2" xfId="0" applyNumberFormat="1" applyFont="1" applyFill="1" applyBorder="1" applyAlignment="1">
      <alignment horizontal="right" vertical="center" wrapText="1"/>
    </xf>
    <xf numFmtId="165" fontId="6" fillId="6" borderId="5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wrapText="1"/>
    </xf>
    <xf numFmtId="0" fontId="0" fillId="0" borderId="0" xfId="0"/>
    <xf numFmtId="0" fontId="0" fillId="0" borderId="2" xfId="0" applyBorder="1" applyAlignment="1">
      <alignment vertical="center"/>
    </xf>
    <xf numFmtId="0" fontId="0" fillId="0" borderId="5" xfId="0" applyBorder="1" applyAlignment="1">
      <alignment vertical="center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horizontal="left"/>
    </xf>
    <xf numFmtId="165" fontId="4" fillId="4" borderId="1" xfId="0" applyNumberFormat="1" applyFont="1" applyFill="1" applyBorder="1"/>
    <xf numFmtId="0" fontId="0" fillId="4" borderId="1" xfId="0" applyFill="1" applyBorder="1"/>
    <xf numFmtId="165" fontId="4" fillId="0" borderId="1" xfId="0" applyNumberFormat="1" applyFont="1" applyBorder="1"/>
    <xf numFmtId="0" fontId="0" fillId="0" borderId="1" xfId="0" applyBorder="1"/>
    <xf numFmtId="0" fontId="3" fillId="5" borderId="0" xfId="0" applyFont="1" applyFill="1" applyAlignment="1">
      <alignment horizontal="left" vertical="top" wrapText="1"/>
    </xf>
    <xf numFmtId="0" fontId="3" fillId="5" borderId="0" xfId="0" applyFont="1" applyFill="1" applyAlignment="1" applyProtection="1">
      <alignment horizontal="left" wrapText="1"/>
      <protection locked="0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5">
    <cellStyle name="Navadno" xfId="0" builtinId="0"/>
    <cellStyle name="Navadno 2" xfId="3" xr:uid="{00000000-0005-0000-0000-000001000000}"/>
    <cellStyle name="Navadno 3" xfId="2" xr:uid="{00000000-0005-0000-0000-000002000000}"/>
    <cellStyle name="Navadno 4" xfId="4" xr:uid="{5E6775EC-6671-4CEC-9863-82FE320F9B04}"/>
    <cellStyle name="Vejica 2" xfId="1" xr:uid="{00000000-0005-0000-0000-000003000000}"/>
  </cellStyles>
  <dxfs count="0"/>
  <tableStyles count="0" defaultTableStyle="TableStyleMedium9" defaultPivotStyle="PivotStyleLight16"/>
  <colors>
    <mruColors>
      <color rgb="FF009999"/>
      <color rgb="FFFFCC99"/>
      <color rgb="FFC2EEEE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188"/>
  <sheetViews>
    <sheetView showGridLines="0" tabSelected="1" view="pageLayout" zoomScale="90" zoomScaleNormal="100" zoomScaleSheetLayoutView="80" zoomScalePageLayoutView="90" workbookViewId="0">
      <selection activeCell="C8" sqref="C8:F8"/>
    </sheetView>
  </sheetViews>
  <sheetFormatPr defaultColWidth="9.140625" defaultRowHeight="14.25" x14ac:dyDescent="0.2"/>
  <cols>
    <col min="1" max="1" width="3.42578125" style="31" customWidth="1"/>
    <col min="2" max="2" width="42.7109375" style="108" customWidth="1"/>
    <col min="3" max="3" width="6.7109375" style="157" customWidth="1"/>
    <col min="4" max="4" width="11.7109375" style="15" hidden="1" customWidth="1"/>
    <col min="5" max="5" width="11.7109375" style="15" customWidth="1"/>
    <col min="6" max="6" width="15" style="158" customWidth="1"/>
    <col min="7" max="9" width="14.85546875" style="159" customWidth="1"/>
    <col min="10" max="10" width="27.28515625" style="15" customWidth="1"/>
    <col min="11" max="11" width="13.28515625" style="15" customWidth="1"/>
    <col min="12" max="12" width="15.140625" style="15" customWidth="1"/>
    <col min="13" max="13" width="11.85546875" style="15" customWidth="1"/>
    <col min="14" max="14" width="9.140625" style="15"/>
    <col min="15" max="15" width="10.140625" style="15" bestFit="1" customWidth="1"/>
    <col min="16" max="16384" width="9.140625" style="15"/>
  </cols>
  <sheetData>
    <row r="1" spans="1:13" ht="15" x14ac:dyDescent="0.25">
      <c r="A1" s="11"/>
      <c r="B1" s="11"/>
      <c r="C1" s="12"/>
      <c r="D1" s="11"/>
      <c r="E1" s="11"/>
      <c r="F1" s="13"/>
      <c r="G1" s="14"/>
      <c r="H1" s="14"/>
      <c r="I1" s="14"/>
      <c r="L1" s="16" t="s">
        <v>272</v>
      </c>
      <c r="M1" s="17"/>
    </row>
    <row r="2" spans="1:13" x14ac:dyDescent="0.2">
      <c r="A2" s="11"/>
      <c r="B2" s="18" t="s">
        <v>171</v>
      </c>
      <c r="C2" s="12"/>
      <c r="D2" s="11"/>
      <c r="E2" s="11"/>
      <c r="F2" s="19" t="s">
        <v>174</v>
      </c>
      <c r="G2" s="14"/>
      <c r="H2" s="14"/>
      <c r="I2" s="14"/>
    </row>
    <row r="3" spans="1:13" ht="21.2" customHeight="1" x14ac:dyDescent="0.2">
      <c r="A3" s="11"/>
      <c r="B3" s="1"/>
      <c r="C3" s="12"/>
      <c r="D3" s="11"/>
      <c r="E3" s="11"/>
      <c r="F3" s="21" t="s">
        <v>52</v>
      </c>
      <c r="G3" s="14"/>
      <c r="H3" s="14"/>
      <c r="I3" s="14"/>
    </row>
    <row r="4" spans="1:13" ht="21.2" customHeight="1" x14ac:dyDescent="0.2">
      <c r="A4" s="11"/>
      <c r="B4" s="1"/>
      <c r="C4" s="12"/>
      <c r="D4" s="11"/>
      <c r="E4" s="11"/>
      <c r="F4" s="21" t="s">
        <v>22</v>
      </c>
      <c r="G4" s="14"/>
      <c r="H4" s="14"/>
      <c r="I4" s="14"/>
    </row>
    <row r="5" spans="1:13" ht="21.2" customHeight="1" x14ac:dyDescent="0.2">
      <c r="A5" s="11"/>
      <c r="B5" s="1"/>
      <c r="C5" s="12"/>
      <c r="D5" s="11"/>
      <c r="E5" s="11"/>
      <c r="F5" s="21" t="s">
        <v>21</v>
      </c>
      <c r="G5" s="14"/>
      <c r="H5" s="14"/>
      <c r="I5" s="14"/>
    </row>
    <row r="6" spans="1:13" ht="21.2" customHeight="1" x14ac:dyDescent="0.2">
      <c r="A6" s="11"/>
      <c r="B6" s="11"/>
      <c r="C6" s="12"/>
      <c r="D6" s="11"/>
      <c r="E6" s="11"/>
      <c r="F6" s="21"/>
      <c r="G6" s="14"/>
      <c r="H6" s="14"/>
      <c r="I6" s="14"/>
    </row>
    <row r="7" spans="1:13" ht="17.25" customHeight="1" x14ac:dyDescent="0.2">
      <c r="A7" s="11"/>
      <c r="B7" s="18"/>
      <c r="C7" s="12"/>
      <c r="D7" s="11"/>
      <c r="E7" s="11"/>
      <c r="F7" s="13"/>
      <c r="G7" s="14"/>
      <c r="H7" s="14"/>
      <c r="I7" s="14"/>
    </row>
    <row r="8" spans="1:13" ht="18.75" customHeight="1" x14ac:dyDescent="0.25">
      <c r="A8" s="11"/>
      <c r="B8" s="22" t="s">
        <v>172</v>
      </c>
      <c r="C8" s="195"/>
      <c r="D8" s="195"/>
      <c r="E8" s="195"/>
      <c r="F8" s="195"/>
      <c r="G8" s="14"/>
      <c r="H8" s="14"/>
      <c r="I8" s="14"/>
    </row>
    <row r="9" spans="1:13" ht="18.75" customHeight="1" x14ac:dyDescent="0.25">
      <c r="A9" s="11"/>
      <c r="B9" s="22"/>
      <c r="C9" s="12"/>
      <c r="D9" s="11"/>
      <c r="E9" s="11"/>
      <c r="F9" s="13"/>
      <c r="G9" s="14"/>
      <c r="H9" s="14"/>
      <c r="I9" s="14"/>
    </row>
    <row r="10" spans="1:13" ht="13.9" customHeight="1" x14ac:dyDescent="0.2">
      <c r="A10" s="11"/>
      <c r="B10" s="23" t="s">
        <v>173</v>
      </c>
      <c r="C10" s="24"/>
      <c r="D10" s="20"/>
      <c r="E10" s="20"/>
      <c r="F10" s="25"/>
      <c r="G10" s="26"/>
      <c r="H10" s="26"/>
      <c r="I10" s="26"/>
      <c r="J10" s="27"/>
      <c r="K10" s="27"/>
      <c r="L10" s="27"/>
      <c r="M10" s="27"/>
    </row>
    <row r="11" spans="1:13" x14ac:dyDescent="0.2">
      <c r="A11" s="11"/>
      <c r="B11" s="11"/>
      <c r="C11" s="11"/>
      <c r="D11" s="11"/>
      <c r="E11" s="11"/>
      <c r="F11" s="21"/>
      <c r="G11" s="11"/>
      <c r="H11" s="11"/>
      <c r="I11" s="11"/>
      <c r="J11" s="28"/>
      <c r="K11" s="29"/>
      <c r="L11" s="12"/>
      <c r="M11" s="11"/>
    </row>
    <row r="12" spans="1:13" s="31" customFormat="1" ht="14.25" customHeight="1" x14ac:dyDescent="0.2">
      <c r="A12" s="205" t="s">
        <v>227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</row>
    <row r="13" spans="1:13" ht="15.75" x14ac:dyDescent="0.25">
      <c r="A13" s="28"/>
      <c r="B13" s="32"/>
      <c r="C13" s="12"/>
      <c r="D13" s="11"/>
      <c r="E13" s="11"/>
      <c r="F13" s="33"/>
      <c r="G13" s="14"/>
      <c r="H13" s="14"/>
      <c r="I13" s="14"/>
    </row>
    <row r="14" spans="1:13" ht="14.25" customHeight="1" x14ac:dyDescent="0.2">
      <c r="A14" s="213" t="s">
        <v>256</v>
      </c>
      <c r="B14" s="214"/>
      <c r="C14" s="214"/>
      <c r="D14" s="214"/>
      <c r="E14" s="214"/>
      <c r="F14" s="214"/>
      <c r="G14" s="214"/>
      <c r="H14" s="214"/>
      <c r="I14" s="214"/>
      <c r="J14" s="214"/>
      <c r="K14" s="214"/>
      <c r="L14" s="214"/>
    </row>
    <row r="15" spans="1:13" x14ac:dyDescent="0.2">
      <c r="A15" s="214"/>
      <c r="B15" s="214"/>
      <c r="C15" s="214"/>
      <c r="D15" s="214"/>
      <c r="E15" s="214"/>
      <c r="F15" s="214"/>
      <c r="G15" s="214"/>
      <c r="H15" s="214"/>
      <c r="I15" s="214"/>
      <c r="J15" s="214"/>
      <c r="K15" s="214"/>
      <c r="L15" s="214"/>
    </row>
    <row r="16" spans="1:13" x14ac:dyDescent="0.2">
      <c r="B16" s="223" t="s">
        <v>164</v>
      </c>
      <c r="C16" s="214"/>
      <c r="D16" s="214"/>
      <c r="E16" s="214"/>
      <c r="F16" s="214"/>
      <c r="G16" s="214"/>
      <c r="H16" s="214"/>
      <c r="I16" s="214"/>
      <c r="J16" s="214"/>
    </row>
    <row r="17" spans="1:10" x14ac:dyDescent="0.2">
      <c r="A17" s="34" t="s">
        <v>114</v>
      </c>
      <c r="B17" s="35"/>
      <c r="C17" s="12"/>
      <c r="D17" s="11"/>
      <c r="E17" s="11"/>
      <c r="F17" s="36"/>
      <c r="G17" s="14"/>
      <c r="H17" s="14"/>
      <c r="I17" s="14"/>
    </row>
    <row r="18" spans="1:10" ht="25.5" x14ac:dyDescent="0.2">
      <c r="A18" s="37" t="s">
        <v>59</v>
      </c>
      <c r="B18" s="38" t="s">
        <v>95</v>
      </c>
      <c r="C18" s="38" t="s">
        <v>51</v>
      </c>
      <c r="D18" s="39" t="s">
        <v>96</v>
      </c>
      <c r="E18" s="40" t="s">
        <v>228</v>
      </c>
      <c r="F18" s="41" t="s">
        <v>97</v>
      </c>
      <c r="G18" s="42" t="s">
        <v>98</v>
      </c>
      <c r="H18" s="43" t="s">
        <v>266</v>
      </c>
      <c r="I18" s="42" t="s">
        <v>267</v>
      </c>
      <c r="J18" s="44"/>
    </row>
    <row r="19" spans="1:10" x14ac:dyDescent="0.2">
      <c r="A19" s="45" t="s">
        <v>53</v>
      </c>
      <c r="B19" s="46" t="s">
        <v>0</v>
      </c>
      <c r="C19" s="47" t="s">
        <v>1</v>
      </c>
      <c r="D19" s="48">
        <v>20</v>
      </c>
      <c r="E19" s="48">
        <v>400</v>
      </c>
      <c r="F19" s="4"/>
      <c r="G19" s="49">
        <f>E19*F19</f>
        <v>0</v>
      </c>
      <c r="H19" s="49">
        <f>G19/100*22</f>
        <v>0</v>
      </c>
      <c r="I19" s="49">
        <f>G19+H19</f>
        <v>0</v>
      </c>
    </row>
    <row r="20" spans="1:10" x14ac:dyDescent="0.2">
      <c r="A20" s="45" t="s">
        <v>54</v>
      </c>
      <c r="B20" s="46" t="s">
        <v>2</v>
      </c>
      <c r="C20" s="47" t="s">
        <v>1</v>
      </c>
      <c r="D20" s="48">
        <v>20</v>
      </c>
      <c r="E20" s="48">
        <v>300</v>
      </c>
      <c r="F20" s="4"/>
      <c r="G20" s="49">
        <f t="shared" ref="G20:G24" si="0">E20*F20</f>
        <v>0</v>
      </c>
      <c r="H20" s="49">
        <f t="shared" ref="H20:H24" si="1">G20/100*22</f>
        <v>0</v>
      </c>
      <c r="I20" s="49">
        <f t="shared" ref="I20:I24" si="2">G20+H20</f>
        <v>0</v>
      </c>
    </row>
    <row r="21" spans="1:10" x14ac:dyDescent="0.2">
      <c r="A21" s="45" t="s">
        <v>55</v>
      </c>
      <c r="B21" s="46" t="s">
        <v>3</v>
      </c>
      <c r="C21" s="47" t="s">
        <v>1</v>
      </c>
      <c r="D21" s="48">
        <v>20</v>
      </c>
      <c r="E21" s="48">
        <v>400</v>
      </c>
      <c r="F21" s="4"/>
      <c r="G21" s="49">
        <f t="shared" si="0"/>
        <v>0</v>
      </c>
      <c r="H21" s="49">
        <f t="shared" si="1"/>
        <v>0</v>
      </c>
      <c r="I21" s="49">
        <f t="shared" si="2"/>
        <v>0</v>
      </c>
    </row>
    <row r="22" spans="1:10" x14ac:dyDescent="0.2">
      <c r="A22" s="45" t="s">
        <v>56</v>
      </c>
      <c r="B22" s="46" t="s">
        <v>4</v>
      </c>
      <c r="C22" s="47" t="s">
        <v>1</v>
      </c>
      <c r="D22" s="48">
        <v>20</v>
      </c>
      <c r="E22" s="48">
        <v>400</v>
      </c>
      <c r="F22" s="4"/>
      <c r="G22" s="49">
        <f t="shared" si="0"/>
        <v>0</v>
      </c>
      <c r="H22" s="49">
        <f t="shared" si="1"/>
        <v>0</v>
      </c>
      <c r="I22" s="49">
        <f t="shared" si="2"/>
        <v>0</v>
      </c>
    </row>
    <row r="23" spans="1:10" x14ac:dyDescent="0.2">
      <c r="A23" s="50" t="s">
        <v>57</v>
      </c>
      <c r="B23" s="51" t="s">
        <v>5</v>
      </c>
      <c r="C23" s="47" t="s">
        <v>1</v>
      </c>
      <c r="D23" s="48">
        <v>20</v>
      </c>
      <c r="E23" s="48">
        <v>400</v>
      </c>
      <c r="F23" s="4"/>
      <c r="G23" s="49">
        <f t="shared" si="0"/>
        <v>0</v>
      </c>
      <c r="H23" s="49">
        <f>G23/100*22</f>
        <v>0</v>
      </c>
      <c r="I23" s="49">
        <f t="shared" si="2"/>
        <v>0</v>
      </c>
    </row>
    <row r="24" spans="1:10" x14ac:dyDescent="0.2">
      <c r="A24" s="50" t="s">
        <v>58</v>
      </c>
      <c r="B24" s="52" t="s">
        <v>278</v>
      </c>
      <c r="C24" s="47" t="s">
        <v>1</v>
      </c>
      <c r="D24" s="53"/>
      <c r="E24" s="48">
        <v>13440</v>
      </c>
      <c r="F24" s="4"/>
      <c r="G24" s="49">
        <f t="shared" si="0"/>
        <v>0</v>
      </c>
      <c r="H24" s="49">
        <f t="shared" si="1"/>
        <v>0</v>
      </c>
      <c r="I24" s="49">
        <f t="shared" si="2"/>
        <v>0</v>
      </c>
      <c r="J24" s="44"/>
    </row>
    <row r="25" spans="1:10" x14ac:dyDescent="0.2">
      <c r="A25" s="54"/>
      <c r="B25" s="55"/>
      <c r="C25" s="210" t="s">
        <v>269</v>
      </c>
      <c r="D25" s="211"/>
      <c r="E25" s="211"/>
      <c r="F25" s="212"/>
      <c r="G25" s="56">
        <f>SUM(G19:G24)</f>
        <v>0</v>
      </c>
      <c r="H25" s="57">
        <f>SUM(H19:H24)</f>
        <v>0</v>
      </c>
      <c r="I25" s="57">
        <f>SUM(I19:I24)</f>
        <v>0</v>
      </c>
    </row>
    <row r="26" spans="1:10" x14ac:dyDescent="0.2">
      <c r="A26" s="34" t="s">
        <v>115</v>
      </c>
      <c r="B26" s="29"/>
      <c r="C26" s="58"/>
      <c r="D26" s="59"/>
      <c r="E26" s="59"/>
      <c r="F26" s="60"/>
      <c r="G26" s="14"/>
      <c r="H26" s="14"/>
      <c r="I26" s="14"/>
    </row>
    <row r="27" spans="1:10" ht="25.5" x14ac:dyDescent="0.2">
      <c r="A27" s="61" t="s">
        <v>59</v>
      </c>
      <c r="B27" s="38" t="s">
        <v>23</v>
      </c>
      <c r="C27" s="38" t="s">
        <v>51</v>
      </c>
      <c r="D27" s="39" t="s">
        <v>96</v>
      </c>
      <c r="E27" s="40" t="s">
        <v>228</v>
      </c>
      <c r="F27" s="41" t="s">
        <v>97</v>
      </c>
      <c r="G27" s="42" t="s">
        <v>98</v>
      </c>
      <c r="H27" s="43" t="s">
        <v>266</v>
      </c>
      <c r="I27" s="42" t="s">
        <v>267</v>
      </c>
    </row>
    <row r="28" spans="1:10" ht="17.25" customHeight="1" x14ac:dyDescent="0.2">
      <c r="A28" s="62" t="s">
        <v>53</v>
      </c>
      <c r="B28" s="63" t="s">
        <v>279</v>
      </c>
      <c r="C28" s="47" t="s">
        <v>1</v>
      </c>
      <c r="D28" s="48">
        <v>20</v>
      </c>
      <c r="E28" s="48">
        <v>400</v>
      </c>
      <c r="F28" s="4"/>
      <c r="G28" s="49">
        <f>E28*F28</f>
        <v>0</v>
      </c>
      <c r="H28" s="49">
        <f>G28/100*22</f>
        <v>0</v>
      </c>
      <c r="I28" s="49">
        <f>G28+H28</f>
        <v>0</v>
      </c>
    </row>
    <row r="29" spans="1:10" x14ac:dyDescent="0.2">
      <c r="A29" s="62" t="s">
        <v>54</v>
      </c>
      <c r="B29" s="63" t="s">
        <v>282</v>
      </c>
      <c r="C29" s="47" t="s">
        <v>1</v>
      </c>
      <c r="D29" s="48">
        <v>70</v>
      </c>
      <c r="E29" s="48">
        <v>100</v>
      </c>
      <c r="F29" s="4"/>
      <c r="G29" s="49">
        <f t="shared" ref="G29:G35" si="3">E29*F29</f>
        <v>0</v>
      </c>
      <c r="H29" s="49">
        <f t="shared" ref="H29:H35" si="4">G29/100*22</f>
        <v>0</v>
      </c>
      <c r="I29" s="49">
        <f t="shared" ref="I29:I35" si="5">G29+H29</f>
        <v>0</v>
      </c>
      <c r="J29" s="44"/>
    </row>
    <row r="30" spans="1:10" x14ac:dyDescent="0.2">
      <c r="A30" s="45" t="s">
        <v>55</v>
      </c>
      <c r="B30" s="63" t="s">
        <v>155</v>
      </c>
      <c r="C30" s="47" t="s">
        <v>1</v>
      </c>
      <c r="D30" s="48">
        <v>20</v>
      </c>
      <c r="E30" s="48">
        <v>100</v>
      </c>
      <c r="F30" s="4"/>
      <c r="G30" s="49">
        <f t="shared" si="3"/>
        <v>0</v>
      </c>
      <c r="H30" s="49">
        <f t="shared" si="4"/>
        <v>0</v>
      </c>
      <c r="I30" s="49">
        <f t="shared" si="5"/>
        <v>0</v>
      </c>
      <c r="J30" s="44"/>
    </row>
    <row r="31" spans="1:10" x14ac:dyDescent="0.2">
      <c r="A31" s="62" t="s">
        <v>56</v>
      </c>
      <c r="B31" s="63" t="s">
        <v>156</v>
      </c>
      <c r="C31" s="47" t="s">
        <v>1</v>
      </c>
      <c r="D31" s="48">
        <v>20</v>
      </c>
      <c r="E31" s="48">
        <v>200</v>
      </c>
      <c r="F31" s="4"/>
      <c r="G31" s="49">
        <f t="shared" si="3"/>
        <v>0</v>
      </c>
      <c r="H31" s="49">
        <f t="shared" si="4"/>
        <v>0</v>
      </c>
      <c r="I31" s="49">
        <f t="shared" si="5"/>
        <v>0</v>
      </c>
    </row>
    <row r="32" spans="1:10" x14ac:dyDescent="0.2">
      <c r="A32" s="45" t="s">
        <v>57</v>
      </c>
      <c r="B32" s="63" t="s">
        <v>157</v>
      </c>
      <c r="C32" s="47" t="s">
        <v>1</v>
      </c>
      <c r="D32" s="48">
        <v>2</v>
      </c>
      <c r="E32" s="48">
        <v>200</v>
      </c>
      <c r="F32" s="4"/>
      <c r="G32" s="49">
        <f t="shared" si="3"/>
        <v>0</v>
      </c>
      <c r="H32" s="49">
        <f t="shared" si="4"/>
        <v>0</v>
      </c>
      <c r="I32" s="49">
        <f t="shared" si="5"/>
        <v>0</v>
      </c>
    </row>
    <row r="33" spans="1:10" x14ac:dyDescent="0.2">
      <c r="A33" s="62" t="s">
        <v>58</v>
      </c>
      <c r="B33" s="63" t="s">
        <v>158</v>
      </c>
      <c r="C33" s="47" t="s">
        <v>1</v>
      </c>
      <c r="D33" s="48">
        <v>2</v>
      </c>
      <c r="E33" s="48">
        <v>200</v>
      </c>
      <c r="F33" s="4"/>
      <c r="G33" s="49">
        <f t="shared" si="3"/>
        <v>0</v>
      </c>
      <c r="H33" s="49">
        <f t="shared" si="4"/>
        <v>0</v>
      </c>
      <c r="I33" s="49">
        <f t="shared" si="5"/>
        <v>0</v>
      </c>
    </row>
    <row r="34" spans="1:10" x14ac:dyDescent="0.2">
      <c r="A34" s="45" t="s">
        <v>60</v>
      </c>
      <c r="B34" s="63" t="s">
        <v>79</v>
      </c>
      <c r="C34" s="47" t="s">
        <v>1</v>
      </c>
      <c r="D34" s="48">
        <v>15</v>
      </c>
      <c r="E34" s="48">
        <v>60</v>
      </c>
      <c r="F34" s="4"/>
      <c r="G34" s="49">
        <f t="shared" si="3"/>
        <v>0</v>
      </c>
      <c r="H34" s="49">
        <f t="shared" si="4"/>
        <v>0</v>
      </c>
      <c r="I34" s="49">
        <f t="shared" si="5"/>
        <v>0</v>
      </c>
    </row>
    <row r="35" spans="1:10" x14ac:dyDescent="0.2">
      <c r="A35" s="62" t="s">
        <v>61</v>
      </c>
      <c r="B35" s="51" t="s">
        <v>80</v>
      </c>
      <c r="C35" s="47" t="s">
        <v>1</v>
      </c>
      <c r="D35" s="48">
        <v>20</v>
      </c>
      <c r="E35" s="48">
        <v>380</v>
      </c>
      <c r="F35" s="4"/>
      <c r="G35" s="49">
        <f t="shared" si="3"/>
        <v>0</v>
      </c>
      <c r="H35" s="49">
        <f t="shared" si="4"/>
        <v>0</v>
      </c>
      <c r="I35" s="49">
        <f t="shared" si="5"/>
        <v>0</v>
      </c>
    </row>
    <row r="36" spans="1:10" x14ac:dyDescent="0.2">
      <c r="A36" s="64"/>
      <c r="B36" s="55"/>
      <c r="C36" s="210" t="s">
        <v>269</v>
      </c>
      <c r="D36" s="211"/>
      <c r="E36" s="211"/>
      <c r="F36" s="212"/>
      <c r="G36" s="65">
        <f>SUM(G28:G35)</f>
        <v>0</v>
      </c>
      <c r="H36" s="49">
        <f>SUM(H28:H35)</f>
        <v>0</v>
      </c>
      <c r="I36" s="49">
        <f>SUM(I28:I35)</f>
        <v>0</v>
      </c>
    </row>
    <row r="37" spans="1:10" x14ac:dyDescent="0.2">
      <c r="A37" s="34" t="s">
        <v>116</v>
      </c>
      <c r="B37" s="29"/>
      <c r="C37" s="58"/>
      <c r="D37" s="59"/>
      <c r="E37" s="59"/>
      <c r="F37" s="60"/>
      <c r="G37" s="14"/>
      <c r="H37" s="14"/>
      <c r="I37" s="14"/>
    </row>
    <row r="38" spans="1:10" ht="25.5" x14ac:dyDescent="0.2">
      <c r="A38" s="43" t="s">
        <v>59</v>
      </c>
      <c r="B38" s="38" t="s">
        <v>24</v>
      </c>
      <c r="C38" s="38" t="s">
        <v>51</v>
      </c>
      <c r="D38" s="39" t="s">
        <v>96</v>
      </c>
      <c r="E38" s="40" t="s">
        <v>228</v>
      </c>
      <c r="F38" s="41" t="s">
        <v>97</v>
      </c>
      <c r="G38" s="42" t="s">
        <v>98</v>
      </c>
      <c r="H38" s="43" t="s">
        <v>266</v>
      </c>
      <c r="I38" s="42" t="s">
        <v>267</v>
      </c>
    </row>
    <row r="39" spans="1:10" x14ac:dyDescent="0.2">
      <c r="A39" s="45" t="s">
        <v>53</v>
      </c>
      <c r="B39" s="63" t="s">
        <v>81</v>
      </c>
      <c r="C39" s="47" t="s">
        <v>1</v>
      </c>
      <c r="D39" s="48">
        <v>20</v>
      </c>
      <c r="E39" s="48">
        <v>40</v>
      </c>
      <c r="F39" s="4"/>
      <c r="G39" s="49">
        <f>E39*F39</f>
        <v>0</v>
      </c>
      <c r="H39" s="49">
        <f>G39/100*22</f>
        <v>0</v>
      </c>
      <c r="I39" s="49">
        <f>G39+H39</f>
        <v>0</v>
      </c>
      <c r="J39" s="44"/>
    </row>
    <row r="40" spans="1:10" x14ac:dyDescent="0.2">
      <c r="A40" s="45" t="s">
        <v>54</v>
      </c>
      <c r="B40" s="63" t="s">
        <v>82</v>
      </c>
      <c r="C40" s="47" t="s">
        <v>1</v>
      </c>
      <c r="D40" s="48">
        <v>5</v>
      </c>
      <c r="E40" s="48">
        <v>40</v>
      </c>
      <c r="F40" s="4"/>
      <c r="G40" s="49">
        <f t="shared" ref="G40:G54" si="6">E40*F40</f>
        <v>0</v>
      </c>
      <c r="H40" s="49">
        <f t="shared" ref="H40:H54" si="7">G40/100*22</f>
        <v>0</v>
      </c>
      <c r="I40" s="49">
        <f t="shared" ref="I40:I55" si="8">G40+H40</f>
        <v>0</v>
      </c>
      <c r="J40" s="44"/>
    </row>
    <row r="41" spans="1:10" x14ac:dyDescent="0.2">
      <c r="A41" s="45" t="s">
        <v>55</v>
      </c>
      <c r="B41" s="63" t="s">
        <v>83</v>
      </c>
      <c r="C41" s="47" t="s">
        <v>1</v>
      </c>
      <c r="D41" s="48">
        <v>20</v>
      </c>
      <c r="E41" s="48">
        <v>140</v>
      </c>
      <c r="F41" s="4"/>
      <c r="G41" s="49">
        <f t="shared" si="6"/>
        <v>0</v>
      </c>
      <c r="H41" s="49">
        <f t="shared" si="7"/>
        <v>0</v>
      </c>
      <c r="I41" s="49">
        <f t="shared" si="8"/>
        <v>0</v>
      </c>
    </row>
    <row r="42" spans="1:10" x14ac:dyDescent="0.2">
      <c r="A42" s="45" t="s">
        <v>56</v>
      </c>
      <c r="B42" s="63" t="s">
        <v>84</v>
      </c>
      <c r="C42" s="47" t="s">
        <v>1</v>
      </c>
      <c r="D42" s="48">
        <v>7</v>
      </c>
      <c r="E42" s="48">
        <v>140</v>
      </c>
      <c r="F42" s="4"/>
      <c r="G42" s="49">
        <f t="shared" si="6"/>
        <v>0</v>
      </c>
      <c r="H42" s="49">
        <f t="shared" si="7"/>
        <v>0</v>
      </c>
      <c r="I42" s="49">
        <f t="shared" si="8"/>
        <v>0</v>
      </c>
    </row>
    <row r="43" spans="1:10" x14ac:dyDescent="0.2">
      <c r="A43" s="45" t="s">
        <v>57</v>
      </c>
      <c r="B43" s="63" t="s">
        <v>6</v>
      </c>
      <c r="C43" s="47" t="s">
        <v>1</v>
      </c>
      <c r="D43" s="48">
        <v>7</v>
      </c>
      <c r="E43" s="48">
        <v>40</v>
      </c>
      <c r="F43" s="4"/>
      <c r="G43" s="49">
        <f t="shared" si="6"/>
        <v>0</v>
      </c>
      <c r="H43" s="49">
        <f t="shared" si="7"/>
        <v>0</v>
      </c>
      <c r="I43" s="49">
        <f t="shared" si="8"/>
        <v>0</v>
      </c>
    </row>
    <row r="44" spans="1:10" x14ac:dyDescent="0.2">
      <c r="A44" s="45" t="s">
        <v>58</v>
      </c>
      <c r="B44" s="63" t="s">
        <v>7</v>
      </c>
      <c r="C44" s="47" t="s">
        <v>1</v>
      </c>
      <c r="D44" s="48">
        <v>7</v>
      </c>
      <c r="E44" s="48">
        <v>80</v>
      </c>
      <c r="F44" s="4"/>
      <c r="G44" s="49">
        <f t="shared" si="6"/>
        <v>0</v>
      </c>
      <c r="H44" s="49">
        <f t="shared" si="7"/>
        <v>0</v>
      </c>
      <c r="I44" s="49">
        <f t="shared" si="8"/>
        <v>0</v>
      </c>
    </row>
    <row r="45" spans="1:10" x14ac:dyDescent="0.2">
      <c r="A45" s="45" t="s">
        <v>60</v>
      </c>
      <c r="B45" s="63" t="s">
        <v>85</v>
      </c>
      <c r="C45" s="47" t="s">
        <v>1</v>
      </c>
      <c r="D45" s="48">
        <v>2</v>
      </c>
      <c r="E45" s="48">
        <v>20</v>
      </c>
      <c r="F45" s="4"/>
      <c r="G45" s="49">
        <f t="shared" si="6"/>
        <v>0</v>
      </c>
      <c r="H45" s="49">
        <f t="shared" si="7"/>
        <v>0</v>
      </c>
      <c r="I45" s="49">
        <f t="shared" si="8"/>
        <v>0</v>
      </c>
    </row>
    <row r="46" spans="1:10" x14ac:dyDescent="0.2">
      <c r="A46" s="45" t="s">
        <v>61</v>
      </c>
      <c r="B46" s="63" t="s">
        <v>86</v>
      </c>
      <c r="C46" s="47" t="s">
        <v>1</v>
      </c>
      <c r="D46" s="48">
        <v>2</v>
      </c>
      <c r="E46" s="48">
        <v>20</v>
      </c>
      <c r="F46" s="4"/>
      <c r="G46" s="49">
        <f t="shared" si="6"/>
        <v>0</v>
      </c>
      <c r="H46" s="49">
        <f t="shared" si="7"/>
        <v>0</v>
      </c>
      <c r="I46" s="49">
        <f t="shared" si="8"/>
        <v>0</v>
      </c>
    </row>
    <row r="47" spans="1:10" x14ac:dyDescent="0.2">
      <c r="A47" s="45" t="s">
        <v>62</v>
      </c>
      <c r="B47" s="63" t="s">
        <v>87</v>
      </c>
      <c r="C47" s="47" t="s">
        <v>1</v>
      </c>
      <c r="D47" s="48">
        <v>10</v>
      </c>
      <c r="E47" s="48">
        <v>100</v>
      </c>
      <c r="F47" s="4"/>
      <c r="G47" s="49">
        <f t="shared" si="6"/>
        <v>0</v>
      </c>
      <c r="H47" s="49">
        <f t="shared" si="7"/>
        <v>0</v>
      </c>
      <c r="I47" s="49">
        <f t="shared" si="8"/>
        <v>0</v>
      </c>
    </row>
    <row r="48" spans="1:10" x14ac:dyDescent="0.2">
      <c r="A48" s="45" t="s">
        <v>65</v>
      </c>
      <c r="B48" s="63" t="s">
        <v>88</v>
      </c>
      <c r="C48" s="47" t="s">
        <v>1</v>
      </c>
      <c r="D48" s="48">
        <v>10</v>
      </c>
      <c r="E48" s="48">
        <v>100</v>
      </c>
      <c r="F48" s="4"/>
      <c r="G48" s="49">
        <f t="shared" si="6"/>
        <v>0</v>
      </c>
      <c r="H48" s="49">
        <f t="shared" si="7"/>
        <v>0</v>
      </c>
      <c r="I48" s="49">
        <f t="shared" si="8"/>
        <v>0</v>
      </c>
    </row>
    <row r="49" spans="1:9" x14ac:dyDescent="0.2">
      <c r="A49" s="45" t="s">
        <v>66</v>
      </c>
      <c r="B49" s="63" t="s">
        <v>8</v>
      </c>
      <c r="C49" s="47" t="s">
        <v>1</v>
      </c>
      <c r="D49" s="48">
        <v>7</v>
      </c>
      <c r="E49" s="48">
        <v>100</v>
      </c>
      <c r="F49" s="4"/>
      <c r="G49" s="49">
        <f t="shared" si="6"/>
        <v>0</v>
      </c>
      <c r="H49" s="49">
        <f t="shared" si="7"/>
        <v>0</v>
      </c>
      <c r="I49" s="49">
        <f t="shared" si="8"/>
        <v>0</v>
      </c>
    </row>
    <row r="50" spans="1:9" x14ac:dyDescent="0.2">
      <c r="A50" s="45" t="s">
        <v>67</v>
      </c>
      <c r="B50" s="63" t="s">
        <v>9</v>
      </c>
      <c r="C50" s="47" t="s">
        <v>1</v>
      </c>
      <c r="D50" s="48">
        <v>20</v>
      </c>
      <c r="E50" s="48">
        <v>100</v>
      </c>
      <c r="F50" s="4"/>
      <c r="G50" s="49">
        <f t="shared" si="6"/>
        <v>0</v>
      </c>
      <c r="H50" s="49">
        <f t="shared" si="7"/>
        <v>0</v>
      </c>
      <c r="I50" s="49">
        <f t="shared" si="8"/>
        <v>0</v>
      </c>
    </row>
    <row r="51" spans="1:9" x14ac:dyDescent="0.2">
      <c r="A51" s="45" t="s">
        <v>68</v>
      </c>
      <c r="B51" s="63" t="s">
        <v>10</v>
      </c>
      <c r="C51" s="47" t="s">
        <v>1</v>
      </c>
      <c r="D51" s="48">
        <v>20</v>
      </c>
      <c r="E51" s="48">
        <v>80</v>
      </c>
      <c r="F51" s="4"/>
      <c r="G51" s="49">
        <f t="shared" si="6"/>
        <v>0</v>
      </c>
      <c r="H51" s="49">
        <f t="shared" si="7"/>
        <v>0</v>
      </c>
      <c r="I51" s="49">
        <f t="shared" si="8"/>
        <v>0</v>
      </c>
    </row>
    <row r="52" spans="1:9" x14ac:dyDescent="0.2">
      <c r="A52" s="45" t="s">
        <v>69</v>
      </c>
      <c r="B52" s="63" t="s">
        <v>11</v>
      </c>
      <c r="C52" s="47" t="s">
        <v>1</v>
      </c>
      <c r="D52" s="48">
        <v>26</v>
      </c>
      <c r="E52" s="48">
        <v>104</v>
      </c>
      <c r="F52" s="4"/>
      <c r="G52" s="49">
        <f t="shared" si="6"/>
        <v>0</v>
      </c>
      <c r="H52" s="49">
        <f t="shared" si="7"/>
        <v>0</v>
      </c>
      <c r="I52" s="49">
        <f t="shared" si="8"/>
        <v>0</v>
      </c>
    </row>
    <row r="53" spans="1:9" x14ac:dyDescent="0.2">
      <c r="A53" s="45" t="s">
        <v>70</v>
      </c>
      <c r="B53" s="63" t="s">
        <v>12</v>
      </c>
      <c r="C53" s="47" t="s">
        <v>1</v>
      </c>
      <c r="D53" s="48">
        <v>55</v>
      </c>
      <c r="E53" s="48">
        <v>220</v>
      </c>
      <c r="F53" s="4"/>
      <c r="G53" s="49">
        <f t="shared" si="6"/>
        <v>0</v>
      </c>
      <c r="H53" s="49">
        <f t="shared" si="7"/>
        <v>0</v>
      </c>
      <c r="I53" s="49">
        <f t="shared" si="8"/>
        <v>0</v>
      </c>
    </row>
    <row r="54" spans="1:9" x14ac:dyDescent="0.2">
      <c r="A54" s="45" t="s">
        <v>71</v>
      </c>
      <c r="B54" s="63" t="s">
        <v>47</v>
      </c>
      <c r="C54" s="47" t="s">
        <v>1</v>
      </c>
      <c r="D54" s="48">
        <v>5</v>
      </c>
      <c r="E54" s="48">
        <v>40</v>
      </c>
      <c r="F54" s="4"/>
      <c r="G54" s="49">
        <f t="shared" si="6"/>
        <v>0</v>
      </c>
      <c r="H54" s="49">
        <f t="shared" si="7"/>
        <v>0</v>
      </c>
      <c r="I54" s="49">
        <f t="shared" si="8"/>
        <v>0</v>
      </c>
    </row>
    <row r="55" spans="1:9" x14ac:dyDescent="0.2">
      <c r="A55" s="66"/>
      <c r="B55" s="67"/>
      <c r="C55" s="210" t="s">
        <v>269</v>
      </c>
      <c r="D55" s="224"/>
      <c r="E55" s="224"/>
      <c r="F55" s="225"/>
      <c r="G55" s="68">
        <f>SUM(G39:G54)</f>
        <v>0</v>
      </c>
      <c r="H55" s="49">
        <f>SUM(H39:H54)</f>
        <v>0</v>
      </c>
      <c r="I55" s="49">
        <f t="shared" si="8"/>
        <v>0</v>
      </c>
    </row>
    <row r="56" spans="1:9" x14ac:dyDescent="0.2">
      <c r="A56" s="34" t="s">
        <v>117</v>
      </c>
      <c r="B56" s="29"/>
      <c r="C56" s="58"/>
      <c r="D56" s="59"/>
      <c r="E56" s="59"/>
      <c r="F56" s="60"/>
      <c r="G56" s="14"/>
      <c r="H56" s="14"/>
      <c r="I56" s="14">
        <f>SUM(I39:I55)</f>
        <v>0</v>
      </c>
    </row>
    <row r="57" spans="1:9" ht="25.5" x14ac:dyDescent="0.2">
      <c r="A57" s="61" t="s">
        <v>59</v>
      </c>
      <c r="B57" s="38" t="s">
        <v>64</v>
      </c>
      <c r="C57" s="38" t="s">
        <v>51</v>
      </c>
      <c r="D57" s="39" t="s">
        <v>96</v>
      </c>
      <c r="E57" s="40" t="s">
        <v>228</v>
      </c>
      <c r="F57" s="41" t="s">
        <v>97</v>
      </c>
      <c r="G57" s="42" t="s">
        <v>98</v>
      </c>
      <c r="H57" s="43" t="s">
        <v>266</v>
      </c>
      <c r="I57" s="42" t="s">
        <v>267</v>
      </c>
    </row>
    <row r="58" spans="1:9" x14ac:dyDescent="0.2">
      <c r="A58" s="45" t="s">
        <v>53</v>
      </c>
      <c r="B58" s="46" t="s">
        <v>13</v>
      </c>
      <c r="C58" s="47" t="s">
        <v>1</v>
      </c>
      <c r="D58" s="47">
        <v>10</v>
      </c>
      <c r="E58" s="47">
        <v>200</v>
      </c>
      <c r="F58" s="4"/>
      <c r="G58" s="49">
        <f>E58*F58</f>
        <v>0</v>
      </c>
      <c r="H58" s="49">
        <f>G58/100*9.5</f>
        <v>0</v>
      </c>
      <c r="I58" s="49">
        <f>G58+H58</f>
        <v>0</v>
      </c>
    </row>
    <row r="59" spans="1:9" x14ac:dyDescent="0.2">
      <c r="A59" s="45" t="s">
        <v>54</v>
      </c>
      <c r="B59" s="46" t="s">
        <v>280</v>
      </c>
      <c r="C59" s="47" t="s">
        <v>1</v>
      </c>
      <c r="D59" s="47">
        <v>5</v>
      </c>
      <c r="E59" s="47">
        <v>100</v>
      </c>
      <c r="F59" s="4"/>
      <c r="G59" s="49">
        <f t="shared" ref="G59:G62" si="9">E59*F59</f>
        <v>0</v>
      </c>
      <c r="H59" s="49">
        <f>G59/100*22</f>
        <v>0</v>
      </c>
      <c r="I59" s="49">
        <f t="shared" ref="I59:I62" si="10">G59+H59</f>
        <v>0</v>
      </c>
    </row>
    <row r="60" spans="1:9" x14ac:dyDescent="0.2">
      <c r="A60" s="45" t="s">
        <v>55</v>
      </c>
      <c r="B60" s="46" t="s">
        <v>281</v>
      </c>
      <c r="C60" s="47" t="s">
        <v>1</v>
      </c>
      <c r="D60" s="47">
        <v>20</v>
      </c>
      <c r="E60" s="47">
        <v>80</v>
      </c>
      <c r="F60" s="4"/>
      <c r="G60" s="49">
        <f t="shared" si="9"/>
        <v>0</v>
      </c>
      <c r="H60" s="49">
        <f t="shared" ref="H60:H62" si="11">G60/100*22</f>
        <v>0</v>
      </c>
      <c r="I60" s="49">
        <f t="shared" si="10"/>
        <v>0</v>
      </c>
    </row>
    <row r="61" spans="1:9" x14ac:dyDescent="0.2">
      <c r="A61" s="45" t="s">
        <v>56</v>
      </c>
      <c r="B61" s="46" t="s">
        <v>89</v>
      </c>
      <c r="C61" s="47" t="s">
        <v>1</v>
      </c>
      <c r="D61" s="47">
        <v>3</v>
      </c>
      <c r="E61" s="47">
        <v>40</v>
      </c>
      <c r="F61" s="4"/>
      <c r="G61" s="49">
        <f t="shared" si="9"/>
        <v>0</v>
      </c>
      <c r="H61" s="49">
        <f t="shared" si="11"/>
        <v>0</v>
      </c>
      <c r="I61" s="49">
        <f t="shared" si="10"/>
        <v>0</v>
      </c>
    </row>
    <row r="62" spans="1:9" x14ac:dyDescent="0.2">
      <c r="A62" s="50" t="s">
        <v>57</v>
      </c>
      <c r="B62" s="51" t="s">
        <v>75</v>
      </c>
      <c r="C62" s="69" t="s">
        <v>1</v>
      </c>
      <c r="D62" s="69">
        <v>3</v>
      </c>
      <c r="E62" s="47">
        <v>40</v>
      </c>
      <c r="F62" s="4"/>
      <c r="G62" s="49">
        <f t="shared" si="9"/>
        <v>0</v>
      </c>
      <c r="H62" s="49">
        <f t="shared" si="11"/>
        <v>0</v>
      </c>
      <c r="I62" s="49">
        <f t="shared" si="10"/>
        <v>0</v>
      </c>
    </row>
    <row r="63" spans="1:9" x14ac:dyDescent="0.2">
      <c r="A63" s="54"/>
      <c r="B63" s="55"/>
      <c r="C63" s="210" t="s">
        <v>269</v>
      </c>
      <c r="D63" s="224"/>
      <c r="E63" s="224"/>
      <c r="F63" s="225"/>
      <c r="G63" s="68">
        <f>SUM(G58:G62)</f>
        <v>0</v>
      </c>
      <c r="H63" s="49">
        <f>SUM(H58:H62)</f>
        <v>0</v>
      </c>
      <c r="I63" s="49">
        <f>SUM(I58:I62)</f>
        <v>0</v>
      </c>
    </row>
    <row r="64" spans="1:9" x14ac:dyDescent="0.2">
      <c r="A64" s="34" t="s">
        <v>118</v>
      </c>
      <c r="B64" s="70"/>
      <c r="C64" s="71"/>
      <c r="D64" s="71"/>
      <c r="E64" s="71"/>
      <c r="F64" s="72"/>
      <c r="G64" s="73"/>
      <c r="H64" s="73"/>
      <c r="I64" s="73"/>
    </row>
    <row r="65" spans="1:15" ht="25.5" x14ac:dyDescent="0.2">
      <c r="A65" s="61" t="s">
        <v>59</v>
      </c>
      <c r="B65" s="38" t="s">
        <v>125</v>
      </c>
      <c r="C65" s="38" t="s">
        <v>51</v>
      </c>
      <c r="D65" s="39" t="s">
        <v>96</v>
      </c>
      <c r="E65" s="40" t="s">
        <v>228</v>
      </c>
      <c r="F65" s="41" t="s">
        <v>97</v>
      </c>
      <c r="G65" s="42" t="s">
        <v>98</v>
      </c>
      <c r="H65" s="43" t="s">
        <v>266</v>
      </c>
      <c r="I65" s="42" t="s">
        <v>267</v>
      </c>
      <c r="J65" s="38" t="s">
        <v>123</v>
      </c>
      <c r="K65" s="38" t="s">
        <v>124</v>
      </c>
      <c r="L65" s="38" t="s">
        <v>141</v>
      </c>
      <c r="M65" s="38" t="s">
        <v>149</v>
      </c>
    </row>
    <row r="66" spans="1:15" ht="25.5" x14ac:dyDescent="0.2">
      <c r="A66" s="45" t="s">
        <v>53</v>
      </c>
      <c r="B66" s="46" t="s">
        <v>126</v>
      </c>
      <c r="C66" s="74" t="s">
        <v>63</v>
      </c>
      <c r="D66" s="75">
        <v>10</v>
      </c>
      <c r="E66" s="75">
        <v>40</v>
      </c>
      <c r="F66" s="3"/>
      <c r="G66" s="76">
        <f t="shared" ref="G66:G79" si="12">E66*F66</f>
        <v>0</v>
      </c>
      <c r="H66" s="76">
        <f>G66/100*22</f>
        <v>0</v>
      </c>
      <c r="I66" s="76">
        <f>G66+H66</f>
        <v>0</v>
      </c>
      <c r="J66" s="5"/>
      <c r="K66" s="2"/>
      <c r="L66" s="77" t="s">
        <v>146</v>
      </c>
      <c r="M66" s="78" t="s">
        <v>145</v>
      </c>
    </row>
    <row r="67" spans="1:15" ht="25.5" x14ac:dyDescent="0.2">
      <c r="A67" s="45" t="s">
        <v>54</v>
      </c>
      <c r="B67" s="79" t="s">
        <v>127</v>
      </c>
      <c r="C67" s="74" t="s">
        <v>63</v>
      </c>
      <c r="D67" s="75">
        <v>50</v>
      </c>
      <c r="E67" s="75">
        <v>200</v>
      </c>
      <c r="F67" s="3"/>
      <c r="G67" s="76">
        <f t="shared" si="12"/>
        <v>0</v>
      </c>
      <c r="H67" s="76">
        <f t="shared" ref="H67:H79" si="13">G67/100*22</f>
        <v>0</v>
      </c>
      <c r="I67" s="76">
        <f t="shared" ref="I67:I79" si="14">G67+H67</f>
        <v>0</v>
      </c>
      <c r="J67" s="5"/>
      <c r="K67" s="2"/>
      <c r="L67" s="77" t="s">
        <v>147</v>
      </c>
      <c r="M67" s="78" t="s">
        <v>145</v>
      </c>
    </row>
    <row r="68" spans="1:15" ht="25.5" x14ac:dyDescent="0.2">
      <c r="A68" s="45" t="s">
        <v>55</v>
      </c>
      <c r="B68" s="79" t="s">
        <v>128</v>
      </c>
      <c r="C68" s="74" t="s">
        <v>63</v>
      </c>
      <c r="D68" s="75">
        <v>50</v>
      </c>
      <c r="E68" s="75">
        <v>200</v>
      </c>
      <c r="F68" s="3"/>
      <c r="G68" s="76">
        <f t="shared" si="12"/>
        <v>0</v>
      </c>
      <c r="H68" s="76">
        <f t="shared" si="13"/>
        <v>0</v>
      </c>
      <c r="I68" s="76">
        <f t="shared" si="14"/>
        <v>0</v>
      </c>
      <c r="J68" s="5"/>
      <c r="K68" s="2"/>
      <c r="L68" s="77" t="s">
        <v>147</v>
      </c>
      <c r="M68" s="78" t="s">
        <v>145</v>
      </c>
    </row>
    <row r="69" spans="1:15" ht="25.5" x14ac:dyDescent="0.2">
      <c r="A69" s="45" t="s">
        <v>56</v>
      </c>
      <c r="B69" s="80" t="s">
        <v>180</v>
      </c>
      <c r="C69" s="74" t="s">
        <v>63</v>
      </c>
      <c r="D69" s="75">
        <v>50</v>
      </c>
      <c r="E69" s="75">
        <v>400</v>
      </c>
      <c r="F69" s="3"/>
      <c r="G69" s="76">
        <f t="shared" si="12"/>
        <v>0</v>
      </c>
      <c r="H69" s="76">
        <f t="shared" si="13"/>
        <v>0</v>
      </c>
      <c r="I69" s="76">
        <f t="shared" si="14"/>
        <v>0</v>
      </c>
      <c r="J69" s="5"/>
      <c r="K69" s="2"/>
      <c r="L69" s="77" t="s">
        <v>147</v>
      </c>
      <c r="M69" s="78" t="s">
        <v>145</v>
      </c>
    </row>
    <row r="70" spans="1:15" ht="25.5" x14ac:dyDescent="0.2">
      <c r="A70" s="45" t="s">
        <v>57</v>
      </c>
      <c r="B70" s="80" t="s">
        <v>183</v>
      </c>
      <c r="C70" s="74" t="s">
        <v>63</v>
      </c>
      <c r="D70" s="75">
        <v>50</v>
      </c>
      <c r="E70" s="75">
        <v>200</v>
      </c>
      <c r="F70" s="3"/>
      <c r="G70" s="76">
        <f t="shared" si="12"/>
        <v>0</v>
      </c>
      <c r="H70" s="76">
        <f t="shared" si="13"/>
        <v>0</v>
      </c>
      <c r="I70" s="76">
        <f t="shared" si="14"/>
        <v>0</v>
      </c>
      <c r="J70" s="5"/>
      <c r="K70" s="2"/>
      <c r="L70" s="77" t="s">
        <v>147</v>
      </c>
      <c r="M70" s="78" t="s">
        <v>145</v>
      </c>
    </row>
    <row r="71" spans="1:15" ht="25.5" x14ac:dyDescent="0.2">
      <c r="A71" s="45" t="s">
        <v>58</v>
      </c>
      <c r="B71" s="80" t="s">
        <v>181</v>
      </c>
      <c r="C71" s="74" t="s">
        <v>63</v>
      </c>
      <c r="D71" s="75"/>
      <c r="E71" s="75">
        <v>200</v>
      </c>
      <c r="F71" s="3"/>
      <c r="G71" s="76">
        <f t="shared" si="12"/>
        <v>0</v>
      </c>
      <c r="H71" s="76">
        <f t="shared" si="13"/>
        <v>0</v>
      </c>
      <c r="I71" s="76">
        <f t="shared" si="14"/>
        <v>0</v>
      </c>
      <c r="J71" s="5"/>
      <c r="K71" s="2"/>
      <c r="L71" s="77" t="s">
        <v>147</v>
      </c>
      <c r="M71" s="78" t="s">
        <v>145</v>
      </c>
    </row>
    <row r="72" spans="1:15" ht="25.5" x14ac:dyDescent="0.2">
      <c r="A72" s="45" t="s">
        <v>60</v>
      </c>
      <c r="B72" s="80" t="s">
        <v>129</v>
      </c>
      <c r="C72" s="74" t="s">
        <v>16</v>
      </c>
      <c r="D72" s="75">
        <v>1000</v>
      </c>
      <c r="E72" s="75">
        <v>4000</v>
      </c>
      <c r="F72" s="3"/>
      <c r="G72" s="76">
        <f t="shared" si="12"/>
        <v>0</v>
      </c>
      <c r="H72" s="76">
        <f t="shared" si="13"/>
        <v>0</v>
      </c>
      <c r="I72" s="76">
        <f t="shared" si="14"/>
        <v>0</v>
      </c>
      <c r="J72" s="5"/>
      <c r="K72" s="2"/>
      <c r="L72" s="77" t="s">
        <v>143</v>
      </c>
      <c r="M72" s="78" t="s">
        <v>148</v>
      </c>
    </row>
    <row r="73" spans="1:15" ht="25.5" x14ac:dyDescent="0.2">
      <c r="A73" s="45" t="s">
        <v>61</v>
      </c>
      <c r="B73" s="80" t="s">
        <v>130</v>
      </c>
      <c r="C73" s="74" t="s">
        <v>17</v>
      </c>
      <c r="D73" s="75">
        <v>5</v>
      </c>
      <c r="E73" s="75">
        <v>20</v>
      </c>
      <c r="F73" s="3"/>
      <c r="G73" s="76">
        <f t="shared" si="12"/>
        <v>0</v>
      </c>
      <c r="H73" s="76">
        <f t="shared" si="13"/>
        <v>0</v>
      </c>
      <c r="I73" s="76">
        <f t="shared" si="14"/>
        <v>0</v>
      </c>
      <c r="J73" s="2"/>
      <c r="K73" s="2"/>
      <c r="L73" s="81" t="s">
        <v>143</v>
      </c>
      <c r="M73" s="78" t="s">
        <v>148</v>
      </c>
    </row>
    <row r="74" spans="1:15" ht="25.5" x14ac:dyDescent="0.2">
      <c r="A74" s="45" t="s">
        <v>62</v>
      </c>
      <c r="B74" s="80" t="s">
        <v>131</v>
      </c>
      <c r="C74" s="74" t="s">
        <v>17</v>
      </c>
      <c r="D74" s="75">
        <v>5</v>
      </c>
      <c r="E74" s="75">
        <v>20</v>
      </c>
      <c r="F74" s="3"/>
      <c r="G74" s="76">
        <f t="shared" si="12"/>
        <v>0</v>
      </c>
      <c r="H74" s="76">
        <f>G74/100*22</f>
        <v>0</v>
      </c>
      <c r="I74" s="76">
        <f t="shared" si="14"/>
        <v>0</v>
      </c>
      <c r="J74" s="2"/>
      <c r="K74" s="2"/>
      <c r="L74" s="81" t="s">
        <v>143</v>
      </c>
      <c r="M74" s="78" t="s">
        <v>148</v>
      </c>
    </row>
    <row r="75" spans="1:15" ht="25.5" x14ac:dyDescent="0.2">
      <c r="A75" s="45" t="s">
        <v>65</v>
      </c>
      <c r="B75" s="80" t="s">
        <v>132</v>
      </c>
      <c r="C75" s="74" t="s">
        <v>17</v>
      </c>
      <c r="D75" s="75">
        <v>5</v>
      </c>
      <c r="E75" s="75">
        <v>20</v>
      </c>
      <c r="F75" s="3"/>
      <c r="G75" s="76">
        <f t="shared" si="12"/>
        <v>0</v>
      </c>
      <c r="H75" s="76">
        <f t="shared" si="13"/>
        <v>0</v>
      </c>
      <c r="I75" s="76">
        <f t="shared" si="14"/>
        <v>0</v>
      </c>
      <c r="J75" s="2"/>
      <c r="K75" s="2"/>
      <c r="L75" s="81" t="s">
        <v>143</v>
      </c>
      <c r="M75" s="78" t="s">
        <v>148</v>
      </c>
    </row>
    <row r="76" spans="1:15" x14ac:dyDescent="0.2">
      <c r="A76" s="45" t="s">
        <v>66</v>
      </c>
      <c r="B76" s="80" t="s">
        <v>260</v>
      </c>
      <c r="C76" s="74" t="s">
        <v>63</v>
      </c>
      <c r="D76" s="75"/>
      <c r="E76" s="75">
        <v>20</v>
      </c>
      <c r="F76" s="3"/>
      <c r="G76" s="76">
        <f t="shared" si="12"/>
        <v>0</v>
      </c>
      <c r="H76" s="76">
        <f t="shared" si="13"/>
        <v>0</v>
      </c>
      <c r="I76" s="76">
        <f t="shared" si="14"/>
        <v>0</v>
      </c>
      <c r="J76" s="2"/>
      <c r="K76" s="2"/>
      <c r="L76" s="81" t="s">
        <v>259</v>
      </c>
      <c r="M76" s="78" t="s">
        <v>145</v>
      </c>
    </row>
    <row r="77" spans="1:15" x14ac:dyDescent="0.2">
      <c r="A77" s="45" t="s">
        <v>67</v>
      </c>
      <c r="B77" s="80" t="s">
        <v>261</v>
      </c>
      <c r="C77" s="74" t="s">
        <v>63</v>
      </c>
      <c r="D77" s="75"/>
      <c r="E77" s="75">
        <v>20</v>
      </c>
      <c r="F77" s="3"/>
      <c r="G77" s="76">
        <f t="shared" si="12"/>
        <v>0</v>
      </c>
      <c r="H77" s="76">
        <f t="shared" si="13"/>
        <v>0</v>
      </c>
      <c r="I77" s="76">
        <f t="shared" si="14"/>
        <v>0</v>
      </c>
      <c r="J77" s="2"/>
      <c r="K77" s="2"/>
      <c r="L77" s="81" t="s">
        <v>258</v>
      </c>
      <c r="M77" s="78" t="s">
        <v>145</v>
      </c>
      <c r="O77" s="82"/>
    </row>
    <row r="78" spans="1:15" x14ac:dyDescent="0.2">
      <c r="A78" s="45" t="s">
        <v>68</v>
      </c>
      <c r="B78" s="80" t="s">
        <v>273</v>
      </c>
      <c r="C78" s="74" t="s">
        <v>16</v>
      </c>
      <c r="D78" s="75"/>
      <c r="E78" s="75">
        <v>400</v>
      </c>
      <c r="F78" s="3"/>
      <c r="G78" s="76">
        <f t="shared" si="12"/>
        <v>0</v>
      </c>
      <c r="H78" s="76">
        <f t="shared" si="13"/>
        <v>0</v>
      </c>
      <c r="I78" s="76">
        <f t="shared" si="14"/>
        <v>0</v>
      </c>
      <c r="J78" s="9"/>
      <c r="K78" s="2"/>
      <c r="L78" s="81" t="s">
        <v>274</v>
      </c>
      <c r="M78" s="78" t="s">
        <v>148</v>
      </c>
      <c r="O78" s="82"/>
    </row>
    <row r="79" spans="1:15" x14ac:dyDescent="0.2">
      <c r="A79" s="45" t="s">
        <v>69</v>
      </c>
      <c r="B79" s="80" t="s">
        <v>262</v>
      </c>
      <c r="C79" s="74" t="s">
        <v>17</v>
      </c>
      <c r="D79" s="75"/>
      <c r="E79" s="75">
        <v>200</v>
      </c>
      <c r="F79" s="3"/>
      <c r="G79" s="76">
        <f t="shared" si="12"/>
        <v>0</v>
      </c>
      <c r="H79" s="76">
        <f t="shared" si="13"/>
        <v>0</v>
      </c>
      <c r="I79" s="76">
        <f t="shared" si="14"/>
        <v>0</v>
      </c>
      <c r="J79" s="9"/>
      <c r="K79" s="2"/>
      <c r="L79" s="81" t="s">
        <v>257</v>
      </c>
      <c r="M79" s="78" t="s">
        <v>145</v>
      </c>
    </row>
    <row r="80" spans="1:15" x14ac:dyDescent="0.2">
      <c r="A80" s="66"/>
      <c r="B80" s="83"/>
      <c r="C80" s="226" t="s">
        <v>269</v>
      </c>
      <c r="D80" s="227"/>
      <c r="E80" s="227"/>
      <c r="F80" s="228"/>
      <c r="G80" s="84">
        <f>SUM(G66:G79)</f>
        <v>0</v>
      </c>
      <c r="H80" s="85">
        <f>SUM(H66:H79)</f>
        <v>0</v>
      </c>
      <c r="I80" s="85">
        <f>SUM(I66:I79)</f>
        <v>0</v>
      </c>
      <c r="L80" s="86"/>
      <c r="M80" s="87"/>
    </row>
    <row r="81" spans="1:32" x14ac:dyDescent="0.2">
      <c r="A81" s="34" t="s">
        <v>119</v>
      </c>
      <c r="B81" s="70"/>
      <c r="C81" s="71"/>
      <c r="D81" s="71"/>
      <c r="E81" s="71"/>
      <c r="F81" s="72"/>
      <c r="G81" s="73"/>
      <c r="H81" s="73"/>
      <c r="I81" s="73"/>
      <c r="L81" s="86"/>
      <c r="M81" s="87"/>
    </row>
    <row r="82" spans="1:32" ht="25.5" x14ac:dyDescent="0.2">
      <c r="A82" s="61" t="s">
        <v>59</v>
      </c>
      <c r="B82" s="38" t="s">
        <v>134</v>
      </c>
      <c r="C82" s="38" t="s">
        <v>51</v>
      </c>
      <c r="D82" s="39" t="s">
        <v>96</v>
      </c>
      <c r="E82" s="40" t="s">
        <v>228</v>
      </c>
      <c r="F82" s="41" t="s">
        <v>97</v>
      </c>
      <c r="G82" s="42" t="s">
        <v>98</v>
      </c>
      <c r="H82" s="43" t="s">
        <v>266</v>
      </c>
      <c r="I82" s="42" t="s">
        <v>267</v>
      </c>
      <c r="L82" s="86"/>
      <c r="M82" s="87"/>
    </row>
    <row r="83" spans="1:32" x14ac:dyDescent="0.2">
      <c r="A83" s="45" t="s">
        <v>53</v>
      </c>
      <c r="B83" s="80" t="s">
        <v>14</v>
      </c>
      <c r="C83" s="74" t="s">
        <v>17</v>
      </c>
      <c r="D83" s="75">
        <v>15</v>
      </c>
      <c r="E83" s="75">
        <v>60</v>
      </c>
      <c r="F83" s="3"/>
      <c r="G83" s="76">
        <f>E83*F83</f>
        <v>0</v>
      </c>
      <c r="H83" s="76">
        <f>G83/100*22</f>
        <v>0</v>
      </c>
      <c r="I83" s="76">
        <f>G83+H83</f>
        <v>0</v>
      </c>
    </row>
    <row r="84" spans="1:32" x14ac:dyDescent="0.2">
      <c r="A84" s="45" t="s">
        <v>54</v>
      </c>
      <c r="B84" s="80" t="s">
        <v>15</v>
      </c>
      <c r="C84" s="74" t="s">
        <v>17</v>
      </c>
      <c r="D84" s="75">
        <v>40</v>
      </c>
      <c r="E84" s="75">
        <v>300</v>
      </c>
      <c r="F84" s="3"/>
      <c r="G84" s="76">
        <f t="shared" ref="G84:G131" si="15">E84*F84</f>
        <v>0</v>
      </c>
      <c r="H84" s="76">
        <f t="shared" ref="H84:H131" si="16">G84/100*22</f>
        <v>0</v>
      </c>
      <c r="I84" s="76">
        <f t="shared" ref="I84:I131" si="17">G84+H84</f>
        <v>0</v>
      </c>
    </row>
    <row r="85" spans="1:32" ht="38.25" x14ac:dyDescent="0.2">
      <c r="A85" s="45" t="s">
        <v>55</v>
      </c>
      <c r="B85" s="80" t="s">
        <v>150</v>
      </c>
      <c r="C85" s="88" t="s">
        <v>76</v>
      </c>
      <c r="D85" s="75">
        <v>400</v>
      </c>
      <c r="E85" s="75">
        <v>1600</v>
      </c>
      <c r="F85" s="3"/>
      <c r="G85" s="76">
        <f t="shared" si="15"/>
        <v>0</v>
      </c>
      <c r="H85" s="76">
        <f t="shared" si="16"/>
        <v>0</v>
      </c>
      <c r="I85" s="76">
        <f t="shared" si="17"/>
        <v>0</v>
      </c>
    </row>
    <row r="86" spans="1:32" ht="38.25" x14ac:dyDescent="0.2">
      <c r="A86" s="45" t="s">
        <v>56</v>
      </c>
      <c r="B86" s="80" t="s">
        <v>151</v>
      </c>
      <c r="C86" s="88" t="s">
        <v>76</v>
      </c>
      <c r="D86" s="75">
        <v>400</v>
      </c>
      <c r="E86" s="75">
        <v>1600</v>
      </c>
      <c r="F86" s="3"/>
      <c r="G86" s="76">
        <f t="shared" si="15"/>
        <v>0</v>
      </c>
      <c r="H86" s="76">
        <f t="shared" si="16"/>
        <v>0</v>
      </c>
      <c r="I86" s="76">
        <f t="shared" si="17"/>
        <v>0</v>
      </c>
    </row>
    <row r="87" spans="1:32" s="44" customFormat="1" ht="25.5" x14ac:dyDescent="0.2">
      <c r="A87" s="45" t="s">
        <v>57</v>
      </c>
      <c r="B87" s="80" t="s">
        <v>194</v>
      </c>
      <c r="C87" s="88" t="s">
        <v>17</v>
      </c>
      <c r="D87" s="75"/>
      <c r="E87" s="75">
        <v>100</v>
      </c>
      <c r="F87" s="3"/>
      <c r="G87" s="76">
        <f t="shared" si="15"/>
        <v>0</v>
      </c>
      <c r="H87" s="76">
        <f t="shared" si="16"/>
        <v>0</v>
      </c>
      <c r="I87" s="76">
        <f t="shared" si="17"/>
        <v>0</v>
      </c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</row>
    <row r="88" spans="1:32" s="44" customFormat="1" ht="25.5" x14ac:dyDescent="0.2">
      <c r="A88" s="45" t="s">
        <v>58</v>
      </c>
      <c r="B88" s="80" t="s">
        <v>195</v>
      </c>
      <c r="C88" s="88" t="s">
        <v>17</v>
      </c>
      <c r="D88" s="75"/>
      <c r="E88" s="75">
        <v>100</v>
      </c>
      <c r="F88" s="3"/>
      <c r="G88" s="76">
        <f t="shared" si="15"/>
        <v>0</v>
      </c>
      <c r="H88" s="76">
        <f t="shared" si="16"/>
        <v>0</v>
      </c>
      <c r="I88" s="76">
        <f t="shared" si="17"/>
        <v>0</v>
      </c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</row>
    <row r="89" spans="1:32" s="44" customFormat="1" ht="25.5" x14ac:dyDescent="0.2">
      <c r="A89" s="45" t="s">
        <v>60</v>
      </c>
      <c r="B89" s="80" t="s">
        <v>196</v>
      </c>
      <c r="C89" s="88" t="s">
        <v>17</v>
      </c>
      <c r="D89" s="75"/>
      <c r="E89" s="75">
        <v>100</v>
      </c>
      <c r="F89" s="3"/>
      <c r="G89" s="76">
        <f t="shared" si="15"/>
        <v>0</v>
      </c>
      <c r="H89" s="76">
        <f t="shared" si="16"/>
        <v>0</v>
      </c>
      <c r="I89" s="76">
        <f t="shared" si="17"/>
        <v>0</v>
      </c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</row>
    <row r="90" spans="1:32" s="44" customFormat="1" ht="25.5" x14ac:dyDescent="0.2">
      <c r="A90" s="45" t="s">
        <v>61</v>
      </c>
      <c r="B90" s="80" t="s">
        <v>198</v>
      </c>
      <c r="C90" s="88" t="s">
        <v>17</v>
      </c>
      <c r="D90" s="75"/>
      <c r="E90" s="75">
        <v>100</v>
      </c>
      <c r="F90" s="6"/>
      <c r="G90" s="76">
        <f t="shared" si="15"/>
        <v>0</v>
      </c>
      <c r="H90" s="76">
        <f t="shared" si="16"/>
        <v>0</v>
      </c>
      <c r="I90" s="76">
        <f t="shared" si="17"/>
        <v>0</v>
      </c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</row>
    <row r="91" spans="1:32" s="44" customFormat="1" ht="25.5" x14ac:dyDescent="0.2">
      <c r="A91" s="45" t="s">
        <v>62</v>
      </c>
      <c r="B91" s="79" t="s">
        <v>113</v>
      </c>
      <c r="C91" s="88" t="s">
        <v>76</v>
      </c>
      <c r="D91" s="75">
        <v>500</v>
      </c>
      <c r="E91" s="75">
        <v>1000</v>
      </c>
      <c r="F91" s="6"/>
      <c r="G91" s="76">
        <f t="shared" si="15"/>
        <v>0</v>
      </c>
      <c r="H91" s="76">
        <f t="shared" si="16"/>
        <v>0</v>
      </c>
      <c r="I91" s="76">
        <f t="shared" si="17"/>
        <v>0</v>
      </c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</row>
    <row r="92" spans="1:32" s="44" customFormat="1" ht="25.5" x14ac:dyDescent="0.2">
      <c r="A92" s="45" t="s">
        <v>65</v>
      </c>
      <c r="B92" s="79" t="s">
        <v>108</v>
      </c>
      <c r="C92" s="88" t="s">
        <v>76</v>
      </c>
      <c r="D92" s="75">
        <v>100</v>
      </c>
      <c r="E92" s="75">
        <v>400</v>
      </c>
      <c r="F92" s="6"/>
      <c r="G92" s="76">
        <f t="shared" si="15"/>
        <v>0</v>
      </c>
      <c r="H92" s="76">
        <f t="shared" si="16"/>
        <v>0</v>
      </c>
      <c r="I92" s="76">
        <f t="shared" si="17"/>
        <v>0</v>
      </c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</row>
    <row r="93" spans="1:32" s="44" customFormat="1" ht="25.5" x14ac:dyDescent="0.2">
      <c r="A93" s="45" t="s">
        <v>66</v>
      </c>
      <c r="B93" s="79" t="s">
        <v>244</v>
      </c>
      <c r="C93" s="88" t="s">
        <v>76</v>
      </c>
      <c r="D93" s="75"/>
      <c r="E93" s="75">
        <v>400</v>
      </c>
      <c r="F93" s="6"/>
      <c r="G93" s="76">
        <f t="shared" si="15"/>
        <v>0</v>
      </c>
      <c r="H93" s="76">
        <f t="shared" si="16"/>
        <v>0</v>
      </c>
      <c r="I93" s="76">
        <f t="shared" si="17"/>
        <v>0</v>
      </c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</row>
    <row r="94" spans="1:32" s="44" customFormat="1" ht="25.5" x14ac:dyDescent="0.2">
      <c r="A94" s="45" t="s">
        <v>67</v>
      </c>
      <c r="B94" s="79" t="s">
        <v>245</v>
      </c>
      <c r="C94" s="88" t="s">
        <v>76</v>
      </c>
      <c r="D94" s="75"/>
      <c r="E94" s="75">
        <v>400</v>
      </c>
      <c r="F94" s="6"/>
      <c r="G94" s="76">
        <f t="shared" si="15"/>
        <v>0</v>
      </c>
      <c r="H94" s="76">
        <f t="shared" si="16"/>
        <v>0</v>
      </c>
      <c r="I94" s="76">
        <f t="shared" si="17"/>
        <v>0</v>
      </c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</row>
    <row r="95" spans="1:32" s="44" customFormat="1" ht="25.5" x14ac:dyDescent="0.2">
      <c r="A95" s="45" t="s">
        <v>68</v>
      </c>
      <c r="B95" s="79" t="s">
        <v>136</v>
      </c>
      <c r="C95" s="88" t="s">
        <v>76</v>
      </c>
      <c r="D95" s="75">
        <v>200</v>
      </c>
      <c r="E95" s="75">
        <v>800</v>
      </c>
      <c r="F95" s="6"/>
      <c r="G95" s="76">
        <f t="shared" si="15"/>
        <v>0</v>
      </c>
      <c r="H95" s="76">
        <f t="shared" si="16"/>
        <v>0</v>
      </c>
      <c r="I95" s="76">
        <f t="shared" si="17"/>
        <v>0</v>
      </c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</row>
    <row r="96" spans="1:32" s="44" customFormat="1" ht="25.5" x14ac:dyDescent="0.2">
      <c r="A96" s="45" t="s">
        <v>69</v>
      </c>
      <c r="B96" s="79" t="s">
        <v>109</v>
      </c>
      <c r="C96" s="88" t="s">
        <v>76</v>
      </c>
      <c r="D96" s="75">
        <v>100</v>
      </c>
      <c r="E96" s="75">
        <v>400</v>
      </c>
      <c r="F96" s="6"/>
      <c r="G96" s="76">
        <f t="shared" si="15"/>
        <v>0</v>
      </c>
      <c r="H96" s="76">
        <f t="shared" si="16"/>
        <v>0</v>
      </c>
      <c r="I96" s="76">
        <f t="shared" si="17"/>
        <v>0</v>
      </c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</row>
    <row r="97" spans="1:32" s="44" customFormat="1" ht="25.5" x14ac:dyDescent="0.2">
      <c r="A97" s="45" t="s">
        <v>70</v>
      </c>
      <c r="B97" s="79" t="s">
        <v>110</v>
      </c>
      <c r="C97" s="88" t="s">
        <v>76</v>
      </c>
      <c r="D97" s="75">
        <v>100</v>
      </c>
      <c r="E97" s="75">
        <v>400</v>
      </c>
      <c r="F97" s="6"/>
      <c r="G97" s="76">
        <f t="shared" si="15"/>
        <v>0</v>
      </c>
      <c r="H97" s="76">
        <f t="shared" si="16"/>
        <v>0</v>
      </c>
      <c r="I97" s="76">
        <f t="shared" si="17"/>
        <v>0</v>
      </c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</row>
    <row r="98" spans="1:32" ht="25.5" x14ac:dyDescent="0.2">
      <c r="A98" s="45" t="s">
        <v>71</v>
      </c>
      <c r="B98" s="79" t="s">
        <v>186</v>
      </c>
      <c r="C98" s="88" t="s">
        <v>76</v>
      </c>
      <c r="D98" s="75"/>
      <c r="E98" s="75">
        <v>200</v>
      </c>
      <c r="F98" s="6"/>
      <c r="G98" s="76">
        <f t="shared" si="15"/>
        <v>0</v>
      </c>
      <c r="H98" s="76">
        <f t="shared" si="16"/>
        <v>0</v>
      </c>
      <c r="I98" s="76">
        <f t="shared" si="17"/>
        <v>0</v>
      </c>
    </row>
    <row r="99" spans="1:32" ht="25.5" x14ac:dyDescent="0.2">
      <c r="A99" s="45" t="s">
        <v>72</v>
      </c>
      <c r="B99" s="79" t="s">
        <v>219</v>
      </c>
      <c r="C99" s="88" t="s">
        <v>76</v>
      </c>
      <c r="D99" s="75"/>
      <c r="E99" s="75">
        <v>400</v>
      </c>
      <c r="F99" s="6"/>
      <c r="G99" s="76">
        <f t="shared" si="15"/>
        <v>0</v>
      </c>
      <c r="H99" s="76">
        <f t="shared" si="16"/>
        <v>0</v>
      </c>
      <c r="I99" s="76">
        <f t="shared" si="17"/>
        <v>0</v>
      </c>
    </row>
    <row r="100" spans="1:32" s="44" customFormat="1" ht="25.5" x14ac:dyDescent="0.2">
      <c r="A100" s="45" t="s">
        <v>73</v>
      </c>
      <c r="B100" s="79" t="s">
        <v>220</v>
      </c>
      <c r="C100" s="88" t="s">
        <v>76</v>
      </c>
      <c r="D100" s="75"/>
      <c r="E100" s="75">
        <v>400</v>
      </c>
      <c r="F100" s="6"/>
      <c r="G100" s="76">
        <f t="shared" si="15"/>
        <v>0</v>
      </c>
      <c r="H100" s="76">
        <f t="shared" si="16"/>
        <v>0</v>
      </c>
      <c r="I100" s="76">
        <f t="shared" si="17"/>
        <v>0</v>
      </c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</row>
    <row r="101" spans="1:32" s="44" customFormat="1" ht="25.5" x14ac:dyDescent="0.2">
      <c r="A101" s="45" t="s">
        <v>74</v>
      </c>
      <c r="B101" s="79" t="s">
        <v>221</v>
      </c>
      <c r="C101" s="88" t="s">
        <v>76</v>
      </c>
      <c r="D101" s="75"/>
      <c r="E101" s="75">
        <v>400</v>
      </c>
      <c r="F101" s="6"/>
      <c r="G101" s="76">
        <f t="shared" si="15"/>
        <v>0</v>
      </c>
      <c r="H101" s="76">
        <f t="shared" si="16"/>
        <v>0</v>
      </c>
      <c r="I101" s="76">
        <f t="shared" si="17"/>
        <v>0</v>
      </c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</row>
    <row r="102" spans="1:32" s="44" customFormat="1" ht="25.5" x14ac:dyDescent="0.2">
      <c r="A102" s="45" t="s">
        <v>77</v>
      </c>
      <c r="B102" s="79" t="s">
        <v>184</v>
      </c>
      <c r="C102" s="88" t="s">
        <v>76</v>
      </c>
      <c r="D102" s="75"/>
      <c r="E102" s="75">
        <v>200</v>
      </c>
      <c r="F102" s="6"/>
      <c r="G102" s="76">
        <f t="shared" si="15"/>
        <v>0</v>
      </c>
      <c r="H102" s="76">
        <f t="shared" si="16"/>
        <v>0</v>
      </c>
      <c r="I102" s="76">
        <f t="shared" si="17"/>
        <v>0</v>
      </c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</row>
    <row r="103" spans="1:32" s="44" customFormat="1" ht="25.5" x14ac:dyDescent="0.2">
      <c r="A103" s="45" t="s">
        <v>78</v>
      </c>
      <c r="B103" s="79" t="s">
        <v>185</v>
      </c>
      <c r="C103" s="88" t="s">
        <v>76</v>
      </c>
      <c r="D103" s="75"/>
      <c r="E103" s="75">
        <v>200</v>
      </c>
      <c r="F103" s="6"/>
      <c r="G103" s="76">
        <f t="shared" si="15"/>
        <v>0</v>
      </c>
      <c r="H103" s="76">
        <f t="shared" si="16"/>
        <v>0</v>
      </c>
      <c r="I103" s="76">
        <f t="shared" si="17"/>
        <v>0</v>
      </c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</row>
    <row r="104" spans="1:32" s="44" customFormat="1" ht="25.5" x14ac:dyDescent="0.2">
      <c r="A104" s="45" t="s">
        <v>90</v>
      </c>
      <c r="B104" s="79" t="s">
        <v>189</v>
      </c>
      <c r="C104" s="88" t="s">
        <v>76</v>
      </c>
      <c r="D104" s="75">
        <v>100</v>
      </c>
      <c r="E104" s="75">
        <v>400</v>
      </c>
      <c r="F104" s="6"/>
      <c r="G104" s="76">
        <f t="shared" si="15"/>
        <v>0</v>
      </c>
      <c r="H104" s="76">
        <f t="shared" si="16"/>
        <v>0</v>
      </c>
      <c r="I104" s="76">
        <f t="shared" si="17"/>
        <v>0</v>
      </c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</row>
    <row r="105" spans="1:32" s="44" customFormat="1" ht="25.5" x14ac:dyDescent="0.2">
      <c r="A105" s="45" t="s">
        <v>107</v>
      </c>
      <c r="B105" s="79" t="s">
        <v>112</v>
      </c>
      <c r="C105" s="88" t="s">
        <v>76</v>
      </c>
      <c r="D105" s="75">
        <v>100</v>
      </c>
      <c r="E105" s="75">
        <v>400</v>
      </c>
      <c r="F105" s="6"/>
      <c r="G105" s="76">
        <f t="shared" si="15"/>
        <v>0</v>
      </c>
      <c r="H105" s="76">
        <f t="shared" si="16"/>
        <v>0</v>
      </c>
      <c r="I105" s="76">
        <f t="shared" si="17"/>
        <v>0</v>
      </c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</row>
    <row r="106" spans="1:32" s="44" customFormat="1" ht="25.5" x14ac:dyDescent="0.2">
      <c r="A106" s="45" t="s">
        <v>167</v>
      </c>
      <c r="B106" s="79" t="s">
        <v>188</v>
      </c>
      <c r="C106" s="88" t="s">
        <v>76</v>
      </c>
      <c r="D106" s="75">
        <v>500</v>
      </c>
      <c r="E106" s="75">
        <v>2000</v>
      </c>
      <c r="F106" s="6"/>
      <c r="G106" s="76">
        <f t="shared" si="15"/>
        <v>0</v>
      </c>
      <c r="H106" s="76">
        <f t="shared" si="16"/>
        <v>0</v>
      </c>
      <c r="I106" s="76">
        <f t="shared" si="17"/>
        <v>0</v>
      </c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</row>
    <row r="107" spans="1:32" ht="25.5" x14ac:dyDescent="0.2">
      <c r="A107" s="45" t="s">
        <v>203</v>
      </c>
      <c r="B107" s="79" t="s">
        <v>154</v>
      </c>
      <c r="C107" s="88" t="s">
        <v>76</v>
      </c>
      <c r="D107" s="75">
        <v>500</v>
      </c>
      <c r="E107" s="75">
        <v>2000</v>
      </c>
      <c r="F107" s="6"/>
      <c r="G107" s="76">
        <f t="shared" si="15"/>
        <v>0</v>
      </c>
      <c r="H107" s="76">
        <f t="shared" si="16"/>
        <v>0</v>
      </c>
      <c r="I107" s="76">
        <f t="shared" si="17"/>
        <v>0</v>
      </c>
    </row>
    <row r="108" spans="1:32" ht="25.5" x14ac:dyDescent="0.2">
      <c r="A108" s="45" t="s">
        <v>204</v>
      </c>
      <c r="B108" s="79" t="s">
        <v>243</v>
      </c>
      <c r="C108" s="88" t="s">
        <v>76</v>
      </c>
      <c r="D108" s="75"/>
      <c r="E108" s="75">
        <v>100</v>
      </c>
      <c r="F108" s="6"/>
      <c r="G108" s="76">
        <f t="shared" si="15"/>
        <v>0</v>
      </c>
      <c r="H108" s="76">
        <f t="shared" si="16"/>
        <v>0</v>
      </c>
      <c r="I108" s="76">
        <f t="shared" si="17"/>
        <v>0</v>
      </c>
    </row>
    <row r="109" spans="1:32" ht="25.5" x14ac:dyDescent="0.2">
      <c r="A109" s="45" t="s">
        <v>205</v>
      </c>
      <c r="B109" s="79" t="s">
        <v>187</v>
      </c>
      <c r="C109" s="88" t="s">
        <v>76</v>
      </c>
      <c r="D109" s="75">
        <v>500</v>
      </c>
      <c r="E109" s="75">
        <v>2000</v>
      </c>
      <c r="F109" s="6"/>
      <c r="G109" s="76">
        <f t="shared" si="15"/>
        <v>0</v>
      </c>
      <c r="H109" s="76">
        <f t="shared" si="16"/>
        <v>0</v>
      </c>
      <c r="I109" s="76">
        <f t="shared" si="17"/>
        <v>0</v>
      </c>
    </row>
    <row r="110" spans="1:32" ht="25.5" x14ac:dyDescent="0.2">
      <c r="A110" s="45" t="s">
        <v>206</v>
      </c>
      <c r="B110" s="79" t="s">
        <v>199</v>
      </c>
      <c r="C110" s="88" t="s">
        <v>76</v>
      </c>
      <c r="D110" s="75">
        <v>500</v>
      </c>
      <c r="E110" s="75">
        <v>2000</v>
      </c>
      <c r="F110" s="6"/>
      <c r="G110" s="76">
        <f t="shared" si="15"/>
        <v>0</v>
      </c>
      <c r="H110" s="76">
        <f t="shared" si="16"/>
        <v>0</v>
      </c>
      <c r="I110" s="76">
        <f t="shared" si="17"/>
        <v>0</v>
      </c>
    </row>
    <row r="111" spans="1:32" ht="25.5" x14ac:dyDescent="0.2">
      <c r="A111" s="45" t="s">
        <v>207</v>
      </c>
      <c r="B111" s="79" t="s">
        <v>200</v>
      </c>
      <c r="C111" s="88" t="s">
        <v>76</v>
      </c>
      <c r="D111" s="75">
        <v>500</v>
      </c>
      <c r="E111" s="75">
        <v>1000</v>
      </c>
      <c r="F111" s="6"/>
      <c r="G111" s="76">
        <f t="shared" si="15"/>
        <v>0</v>
      </c>
      <c r="H111" s="76">
        <f t="shared" si="16"/>
        <v>0</v>
      </c>
      <c r="I111" s="76">
        <f t="shared" si="17"/>
        <v>0</v>
      </c>
      <c r="J111" s="44"/>
    </row>
    <row r="112" spans="1:32" ht="25.5" x14ac:dyDescent="0.2">
      <c r="A112" s="45" t="s">
        <v>208</v>
      </c>
      <c r="B112" s="79" t="s">
        <v>242</v>
      </c>
      <c r="C112" s="88"/>
      <c r="D112" s="75"/>
      <c r="E112" s="75">
        <v>100</v>
      </c>
      <c r="F112" s="6"/>
      <c r="G112" s="76">
        <f t="shared" si="15"/>
        <v>0</v>
      </c>
      <c r="H112" s="76">
        <f t="shared" si="16"/>
        <v>0</v>
      </c>
      <c r="I112" s="76">
        <f t="shared" si="17"/>
        <v>0</v>
      </c>
      <c r="J112" s="44"/>
    </row>
    <row r="113" spans="1:10" ht="25.5" x14ac:dyDescent="0.2">
      <c r="A113" s="45" t="s">
        <v>209</v>
      </c>
      <c r="B113" s="79" t="s">
        <v>111</v>
      </c>
      <c r="C113" s="88" t="s">
        <v>76</v>
      </c>
      <c r="D113" s="75">
        <v>100</v>
      </c>
      <c r="E113" s="75">
        <v>400</v>
      </c>
      <c r="F113" s="6"/>
      <c r="G113" s="76">
        <f t="shared" si="15"/>
        <v>0</v>
      </c>
      <c r="H113" s="76">
        <f t="shared" si="16"/>
        <v>0</v>
      </c>
      <c r="I113" s="76">
        <f t="shared" si="17"/>
        <v>0</v>
      </c>
      <c r="J113" s="44"/>
    </row>
    <row r="114" spans="1:10" ht="25.5" x14ac:dyDescent="0.2">
      <c r="A114" s="45" t="s">
        <v>210</v>
      </c>
      <c r="B114" s="79" t="s">
        <v>135</v>
      </c>
      <c r="C114" s="88" t="s">
        <v>76</v>
      </c>
      <c r="D114" s="75">
        <v>100</v>
      </c>
      <c r="E114" s="75">
        <v>400</v>
      </c>
      <c r="F114" s="6"/>
      <c r="G114" s="76">
        <f t="shared" si="15"/>
        <v>0</v>
      </c>
      <c r="H114" s="76">
        <f t="shared" si="16"/>
        <v>0</v>
      </c>
      <c r="I114" s="76">
        <f t="shared" si="17"/>
        <v>0</v>
      </c>
      <c r="J114" s="44"/>
    </row>
    <row r="115" spans="1:10" ht="102" x14ac:dyDescent="0.2">
      <c r="A115" s="45" t="s">
        <v>211</v>
      </c>
      <c r="B115" s="89" t="s">
        <v>246</v>
      </c>
      <c r="C115" s="88" t="s">
        <v>76</v>
      </c>
      <c r="D115" s="75"/>
      <c r="E115" s="75">
        <v>1400</v>
      </c>
      <c r="F115" s="6"/>
      <c r="G115" s="76">
        <f t="shared" si="15"/>
        <v>0</v>
      </c>
      <c r="H115" s="76">
        <f t="shared" si="16"/>
        <v>0</v>
      </c>
      <c r="I115" s="76">
        <f t="shared" si="17"/>
        <v>0</v>
      </c>
      <c r="J115" s="44"/>
    </row>
    <row r="116" spans="1:10" ht="102" x14ac:dyDescent="0.2">
      <c r="A116" s="45" t="s">
        <v>212</v>
      </c>
      <c r="B116" s="90" t="s">
        <v>247</v>
      </c>
      <c r="C116" s="88" t="s">
        <v>76</v>
      </c>
      <c r="D116" s="75"/>
      <c r="E116" s="75">
        <v>1000</v>
      </c>
      <c r="F116" s="6"/>
      <c r="G116" s="76">
        <f t="shared" si="15"/>
        <v>0</v>
      </c>
      <c r="H116" s="76">
        <f t="shared" si="16"/>
        <v>0</v>
      </c>
      <c r="I116" s="76">
        <f t="shared" si="17"/>
        <v>0</v>
      </c>
      <c r="J116" s="44"/>
    </row>
    <row r="117" spans="1:10" ht="25.5" x14ac:dyDescent="0.2">
      <c r="A117" s="45" t="s">
        <v>213</v>
      </c>
      <c r="B117" s="79" t="s">
        <v>271</v>
      </c>
      <c r="C117" s="88" t="s">
        <v>76</v>
      </c>
      <c r="D117" s="75">
        <v>100</v>
      </c>
      <c r="E117" s="75">
        <v>400</v>
      </c>
      <c r="F117" s="6"/>
      <c r="G117" s="76">
        <f t="shared" si="15"/>
        <v>0</v>
      </c>
      <c r="H117" s="76">
        <f t="shared" si="16"/>
        <v>0</v>
      </c>
      <c r="I117" s="76">
        <f t="shared" si="17"/>
        <v>0</v>
      </c>
      <c r="J117" s="44"/>
    </row>
    <row r="118" spans="1:10" ht="38.25" x14ac:dyDescent="0.2">
      <c r="A118" s="45" t="s">
        <v>214</v>
      </c>
      <c r="B118" s="79" t="s">
        <v>159</v>
      </c>
      <c r="C118" s="88" t="s">
        <v>153</v>
      </c>
      <c r="D118" s="75">
        <v>400</v>
      </c>
      <c r="E118" s="75">
        <v>1600</v>
      </c>
      <c r="F118" s="6"/>
      <c r="G118" s="76">
        <f t="shared" si="15"/>
        <v>0</v>
      </c>
      <c r="H118" s="76">
        <f t="shared" si="16"/>
        <v>0</v>
      </c>
      <c r="I118" s="76">
        <f t="shared" si="17"/>
        <v>0</v>
      </c>
    </row>
    <row r="119" spans="1:10" ht="27" x14ac:dyDescent="0.2">
      <c r="A119" s="45" t="s">
        <v>215</v>
      </c>
      <c r="B119" s="79" t="s">
        <v>165</v>
      </c>
      <c r="C119" s="88" t="s">
        <v>153</v>
      </c>
      <c r="D119" s="75">
        <v>360</v>
      </c>
      <c r="E119" s="75">
        <v>1440</v>
      </c>
      <c r="F119" s="6"/>
      <c r="G119" s="76">
        <f t="shared" si="15"/>
        <v>0</v>
      </c>
      <c r="H119" s="76">
        <f t="shared" si="16"/>
        <v>0</v>
      </c>
      <c r="I119" s="76">
        <f t="shared" si="17"/>
        <v>0</v>
      </c>
    </row>
    <row r="120" spans="1:10" ht="39.75" x14ac:dyDescent="0.2">
      <c r="A120" s="45" t="s">
        <v>216</v>
      </c>
      <c r="B120" s="79" t="s">
        <v>166</v>
      </c>
      <c r="C120" s="88" t="s">
        <v>153</v>
      </c>
      <c r="D120" s="75">
        <v>40</v>
      </c>
      <c r="E120" s="75">
        <v>160</v>
      </c>
      <c r="F120" s="3"/>
      <c r="G120" s="76">
        <f t="shared" si="15"/>
        <v>0</v>
      </c>
      <c r="H120" s="76">
        <f t="shared" si="16"/>
        <v>0</v>
      </c>
      <c r="I120" s="76">
        <f t="shared" si="17"/>
        <v>0</v>
      </c>
    </row>
    <row r="121" spans="1:10" ht="50.25" customHeight="1" x14ac:dyDescent="0.2">
      <c r="A121" s="45" t="s">
        <v>217</v>
      </c>
      <c r="B121" s="91" t="s">
        <v>170</v>
      </c>
      <c r="C121" s="88" t="s">
        <v>153</v>
      </c>
      <c r="D121" s="75">
        <v>50</v>
      </c>
      <c r="E121" s="74">
        <v>200</v>
      </c>
      <c r="F121" s="7"/>
      <c r="G121" s="76">
        <f t="shared" si="15"/>
        <v>0</v>
      </c>
      <c r="H121" s="76">
        <f t="shared" si="16"/>
        <v>0</v>
      </c>
      <c r="I121" s="76">
        <f t="shared" si="17"/>
        <v>0</v>
      </c>
    </row>
    <row r="122" spans="1:10" ht="51" x14ac:dyDescent="0.2">
      <c r="A122" s="45" t="s">
        <v>218</v>
      </c>
      <c r="B122" s="92" t="s">
        <v>169</v>
      </c>
      <c r="C122" s="88" t="s">
        <v>202</v>
      </c>
      <c r="D122" s="75">
        <v>500</v>
      </c>
      <c r="E122" s="74">
        <v>4000</v>
      </c>
      <c r="F122" s="7"/>
      <c r="G122" s="76">
        <f t="shared" si="15"/>
        <v>0</v>
      </c>
      <c r="H122" s="76">
        <f t="shared" si="16"/>
        <v>0</v>
      </c>
      <c r="I122" s="76">
        <f t="shared" si="17"/>
        <v>0</v>
      </c>
    </row>
    <row r="123" spans="1:10" ht="51" x14ac:dyDescent="0.2">
      <c r="A123" s="45" t="s">
        <v>222</v>
      </c>
      <c r="B123" s="91" t="s">
        <v>192</v>
      </c>
      <c r="C123" s="88" t="s">
        <v>202</v>
      </c>
      <c r="D123" s="75">
        <v>500</v>
      </c>
      <c r="E123" s="74">
        <v>3000</v>
      </c>
      <c r="F123" s="7"/>
      <c r="G123" s="76">
        <f t="shared" si="15"/>
        <v>0</v>
      </c>
      <c r="H123" s="76">
        <f t="shared" si="16"/>
        <v>0</v>
      </c>
      <c r="I123" s="76">
        <f t="shared" si="17"/>
        <v>0</v>
      </c>
      <c r="J123" s="93"/>
    </row>
    <row r="124" spans="1:10" ht="51" x14ac:dyDescent="0.2">
      <c r="A124" s="45" t="s">
        <v>223</v>
      </c>
      <c r="B124" s="91" t="s">
        <v>168</v>
      </c>
      <c r="C124" s="88" t="s">
        <v>202</v>
      </c>
      <c r="D124" s="75">
        <v>500</v>
      </c>
      <c r="E124" s="74">
        <v>2000</v>
      </c>
      <c r="F124" s="7"/>
      <c r="G124" s="76">
        <f t="shared" si="15"/>
        <v>0</v>
      </c>
      <c r="H124" s="76">
        <f t="shared" si="16"/>
        <v>0</v>
      </c>
      <c r="I124" s="76">
        <f t="shared" si="17"/>
        <v>0</v>
      </c>
      <c r="J124" s="93"/>
    </row>
    <row r="125" spans="1:10" ht="38.25" x14ac:dyDescent="0.2">
      <c r="A125" s="45" t="s">
        <v>224</v>
      </c>
      <c r="B125" s="91" t="s">
        <v>190</v>
      </c>
      <c r="C125" s="88" t="s">
        <v>202</v>
      </c>
      <c r="D125" s="75"/>
      <c r="E125" s="74">
        <v>1000</v>
      </c>
      <c r="F125" s="7"/>
      <c r="G125" s="76">
        <f t="shared" si="15"/>
        <v>0</v>
      </c>
      <c r="H125" s="76">
        <f t="shared" si="16"/>
        <v>0</v>
      </c>
      <c r="I125" s="76">
        <f t="shared" si="17"/>
        <v>0</v>
      </c>
      <c r="J125" s="93"/>
    </row>
    <row r="126" spans="1:10" ht="38.25" x14ac:dyDescent="0.2">
      <c r="A126" s="45" t="s">
        <v>238</v>
      </c>
      <c r="B126" s="91" t="s">
        <v>191</v>
      </c>
      <c r="C126" s="88" t="s">
        <v>202</v>
      </c>
      <c r="D126" s="75"/>
      <c r="E126" s="74">
        <v>1000</v>
      </c>
      <c r="F126" s="7"/>
      <c r="G126" s="76">
        <f t="shared" si="15"/>
        <v>0</v>
      </c>
      <c r="H126" s="76">
        <f t="shared" si="16"/>
        <v>0</v>
      </c>
      <c r="I126" s="76">
        <f t="shared" si="17"/>
        <v>0</v>
      </c>
      <c r="J126" s="93"/>
    </row>
    <row r="127" spans="1:10" ht="38.25" x14ac:dyDescent="0.2">
      <c r="A127" s="45" t="s">
        <v>239</v>
      </c>
      <c r="B127" s="91" t="s">
        <v>193</v>
      </c>
      <c r="C127" s="88" t="s">
        <v>202</v>
      </c>
      <c r="D127" s="75"/>
      <c r="E127" s="74">
        <v>1000</v>
      </c>
      <c r="F127" s="7"/>
      <c r="G127" s="76">
        <f t="shared" si="15"/>
        <v>0</v>
      </c>
      <c r="H127" s="76">
        <f t="shared" si="16"/>
        <v>0</v>
      </c>
      <c r="I127" s="76">
        <f t="shared" si="17"/>
        <v>0</v>
      </c>
      <c r="J127" s="93"/>
    </row>
    <row r="128" spans="1:10" ht="51" x14ac:dyDescent="0.2">
      <c r="A128" s="45" t="s">
        <v>240</v>
      </c>
      <c r="B128" s="79" t="s">
        <v>161</v>
      </c>
      <c r="C128" s="88" t="s">
        <v>25</v>
      </c>
      <c r="D128" s="75">
        <v>20</v>
      </c>
      <c r="E128" s="74">
        <v>80</v>
      </c>
      <c r="F128" s="7"/>
      <c r="G128" s="76">
        <f t="shared" si="15"/>
        <v>0</v>
      </c>
      <c r="H128" s="76">
        <f t="shared" si="16"/>
        <v>0</v>
      </c>
      <c r="I128" s="76">
        <f t="shared" si="17"/>
        <v>0</v>
      </c>
      <c r="J128" s="13"/>
    </row>
    <row r="129" spans="1:11" ht="51" x14ac:dyDescent="0.2">
      <c r="A129" s="45" t="s">
        <v>252</v>
      </c>
      <c r="B129" s="79" t="s">
        <v>160</v>
      </c>
      <c r="C129" s="88" t="s">
        <v>25</v>
      </c>
      <c r="D129" s="75">
        <v>5</v>
      </c>
      <c r="E129" s="74">
        <v>20</v>
      </c>
      <c r="F129" s="7"/>
      <c r="G129" s="76">
        <f t="shared" si="15"/>
        <v>0</v>
      </c>
      <c r="H129" s="76">
        <f t="shared" si="16"/>
        <v>0</v>
      </c>
      <c r="I129" s="76">
        <f t="shared" si="17"/>
        <v>0</v>
      </c>
      <c r="J129" s="13"/>
    </row>
    <row r="130" spans="1:11" ht="63.75" x14ac:dyDescent="0.2">
      <c r="A130" s="45" t="s">
        <v>253</v>
      </c>
      <c r="B130" s="92" t="s">
        <v>162</v>
      </c>
      <c r="C130" s="88" t="s">
        <v>25</v>
      </c>
      <c r="D130" s="75">
        <v>10</v>
      </c>
      <c r="E130" s="74">
        <v>40</v>
      </c>
      <c r="F130" s="7"/>
      <c r="G130" s="76">
        <f t="shared" si="15"/>
        <v>0</v>
      </c>
      <c r="H130" s="76">
        <f t="shared" si="16"/>
        <v>0</v>
      </c>
      <c r="I130" s="76">
        <f t="shared" si="17"/>
        <v>0</v>
      </c>
      <c r="J130" s="13"/>
    </row>
    <row r="131" spans="1:11" ht="63.75" x14ac:dyDescent="0.2">
      <c r="A131" s="45" t="s">
        <v>254</v>
      </c>
      <c r="B131" s="92" t="s">
        <v>163</v>
      </c>
      <c r="C131" s="88" t="s">
        <v>25</v>
      </c>
      <c r="D131" s="75">
        <v>10</v>
      </c>
      <c r="E131" s="74">
        <v>40</v>
      </c>
      <c r="F131" s="7"/>
      <c r="G131" s="76">
        <f t="shared" si="15"/>
        <v>0</v>
      </c>
      <c r="H131" s="76">
        <f t="shared" si="16"/>
        <v>0</v>
      </c>
      <c r="I131" s="76">
        <f t="shared" si="17"/>
        <v>0</v>
      </c>
      <c r="J131" s="94"/>
    </row>
    <row r="132" spans="1:11" x14ac:dyDescent="0.2">
      <c r="A132" s="66"/>
      <c r="B132" s="95"/>
      <c r="C132" s="229" t="s">
        <v>269</v>
      </c>
      <c r="D132" s="230"/>
      <c r="E132" s="230"/>
      <c r="F132" s="231"/>
      <c r="G132" s="96">
        <f>SUM(G83:G131)</f>
        <v>0</v>
      </c>
      <c r="H132" s="97">
        <f>SUM(H83:H131)</f>
        <v>0</v>
      </c>
      <c r="I132" s="97">
        <f>SUM(I83:I131)</f>
        <v>0</v>
      </c>
      <c r="K132" s="82"/>
    </row>
    <row r="133" spans="1:11" x14ac:dyDescent="0.2">
      <c r="A133" s="34" t="s">
        <v>120</v>
      </c>
      <c r="B133" s="29"/>
      <c r="C133" s="58"/>
      <c r="D133" s="58"/>
      <c r="E133" s="58"/>
      <c r="F133" s="60"/>
      <c r="G133" s="14"/>
      <c r="H133" s="14"/>
      <c r="I133" s="14"/>
    </row>
    <row r="134" spans="1:11" ht="25.5" x14ac:dyDescent="0.2">
      <c r="A134" s="61" t="s">
        <v>59</v>
      </c>
      <c r="B134" s="38" t="s">
        <v>28</v>
      </c>
      <c r="C134" s="38" t="s">
        <v>51</v>
      </c>
      <c r="D134" s="39" t="s">
        <v>96</v>
      </c>
      <c r="E134" s="40" t="s">
        <v>228</v>
      </c>
      <c r="F134" s="41" t="s">
        <v>97</v>
      </c>
      <c r="G134" s="42" t="s">
        <v>98</v>
      </c>
      <c r="H134" s="43" t="s">
        <v>266</v>
      </c>
      <c r="I134" s="42" t="s">
        <v>267</v>
      </c>
    </row>
    <row r="135" spans="1:11" ht="25.5" x14ac:dyDescent="0.2">
      <c r="A135" s="45" t="s">
        <v>53</v>
      </c>
      <c r="B135" s="80" t="s">
        <v>99</v>
      </c>
      <c r="C135" s="74" t="s">
        <v>46</v>
      </c>
      <c r="D135" s="75">
        <v>1</v>
      </c>
      <c r="E135" s="75">
        <v>4</v>
      </c>
      <c r="F135" s="3"/>
      <c r="G135" s="76">
        <f>E135*F135</f>
        <v>0</v>
      </c>
      <c r="H135" s="76">
        <f>G135/100*22</f>
        <v>0</v>
      </c>
      <c r="I135" s="76">
        <f>G135+H135</f>
        <v>0</v>
      </c>
    </row>
    <row r="136" spans="1:11" ht="25.5" x14ac:dyDescent="0.2">
      <c r="A136" s="45" t="s">
        <v>54</v>
      </c>
      <c r="B136" s="80" t="s">
        <v>27</v>
      </c>
      <c r="C136" s="74" t="s">
        <v>46</v>
      </c>
      <c r="D136" s="75">
        <v>1</v>
      </c>
      <c r="E136" s="75">
        <v>4</v>
      </c>
      <c r="F136" s="3"/>
      <c r="G136" s="76">
        <f t="shared" ref="G136:G157" si="18">E136*F136</f>
        <v>0</v>
      </c>
      <c r="H136" s="76">
        <f t="shared" ref="H136:H157" si="19">G136/100*22</f>
        <v>0</v>
      </c>
      <c r="I136" s="76">
        <f t="shared" ref="I136:I157" si="20">G136+H136</f>
        <v>0</v>
      </c>
    </row>
    <row r="137" spans="1:11" ht="25.5" x14ac:dyDescent="0.2">
      <c r="A137" s="45" t="s">
        <v>55</v>
      </c>
      <c r="B137" s="80" t="s">
        <v>100</v>
      </c>
      <c r="C137" s="74" t="s">
        <v>46</v>
      </c>
      <c r="D137" s="75">
        <v>1</v>
      </c>
      <c r="E137" s="75">
        <v>4</v>
      </c>
      <c r="F137" s="3"/>
      <c r="G137" s="76">
        <f t="shared" si="18"/>
        <v>0</v>
      </c>
      <c r="H137" s="76">
        <f t="shared" si="19"/>
        <v>0</v>
      </c>
      <c r="I137" s="76">
        <f t="shared" si="20"/>
        <v>0</v>
      </c>
    </row>
    <row r="138" spans="1:11" ht="25.5" x14ac:dyDescent="0.2">
      <c r="A138" s="45" t="s">
        <v>56</v>
      </c>
      <c r="B138" s="80" t="s">
        <v>29</v>
      </c>
      <c r="C138" s="74" t="s">
        <v>46</v>
      </c>
      <c r="D138" s="75">
        <v>1</v>
      </c>
      <c r="E138" s="75">
        <v>4</v>
      </c>
      <c r="F138" s="3"/>
      <c r="G138" s="76">
        <f t="shared" si="18"/>
        <v>0</v>
      </c>
      <c r="H138" s="76">
        <f t="shared" si="19"/>
        <v>0</v>
      </c>
      <c r="I138" s="76">
        <f t="shared" si="20"/>
        <v>0</v>
      </c>
    </row>
    <row r="139" spans="1:11" ht="25.5" x14ac:dyDescent="0.2">
      <c r="A139" s="45" t="s">
        <v>57</v>
      </c>
      <c r="B139" s="80" t="s">
        <v>30</v>
      </c>
      <c r="C139" s="74" t="s">
        <v>46</v>
      </c>
      <c r="D139" s="75">
        <v>1</v>
      </c>
      <c r="E139" s="75">
        <v>4</v>
      </c>
      <c r="F139" s="3"/>
      <c r="G139" s="76">
        <f t="shared" si="18"/>
        <v>0</v>
      </c>
      <c r="H139" s="76">
        <f t="shared" si="19"/>
        <v>0</v>
      </c>
      <c r="I139" s="76">
        <f t="shared" si="20"/>
        <v>0</v>
      </c>
    </row>
    <row r="140" spans="1:11" x14ac:dyDescent="0.2">
      <c r="A140" s="45" t="s">
        <v>58</v>
      </c>
      <c r="B140" s="80" t="s">
        <v>31</v>
      </c>
      <c r="C140" s="74" t="s">
        <v>46</v>
      </c>
      <c r="D140" s="75">
        <v>1</v>
      </c>
      <c r="E140" s="75">
        <v>4</v>
      </c>
      <c r="F140" s="3"/>
      <c r="G140" s="76">
        <f t="shared" si="18"/>
        <v>0</v>
      </c>
      <c r="H140" s="76">
        <f t="shared" si="19"/>
        <v>0</v>
      </c>
      <c r="I140" s="76">
        <f t="shared" si="20"/>
        <v>0</v>
      </c>
    </row>
    <row r="141" spans="1:11" ht="25.5" x14ac:dyDescent="0.2">
      <c r="A141" s="45" t="s">
        <v>60</v>
      </c>
      <c r="B141" s="80" t="s">
        <v>32</v>
      </c>
      <c r="C141" s="74" t="s">
        <v>46</v>
      </c>
      <c r="D141" s="75">
        <v>1</v>
      </c>
      <c r="E141" s="75">
        <v>4</v>
      </c>
      <c r="F141" s="3"/>
      <c r="G141" s="76">
        <f t="shared" si="18"/>
        <v>0</v>
      </c>
      <c r="H141" s="76">
        <f t="shared" si="19"/>
        <v>0</v>
      </c>
      <c r="I141" s="76">
        <f t="shared" si="20"/>
        <v>0</v>
      </c>
    </row>
    <row r="142" spans="1:11" ht="25.5" x14ac:dyDescent="0.2">
      <c r="A142" s="45" t="s">
        <v>61</v>
      </c>
      <c r="B142" s="80" t="s">
        <v>137</v>
      </c>
      <c r="C142" s="74" t="s">
        <v>46</v>
      </c>
      <c r="D142" s="75">
        <v>1</v>
      </c>
      <c r="E142" s="75">
        <v>4</v>
      </c>
      <c r="F142" s="3"/>
      <c r="G142" s="76">
        <f t="shared" si="18"/>
        <v>0</v>
      </c>
      <c r="H142" s="76">
        <f t="shared" si="19"/>
        <v>0</v>
      </c>
      <c r="I142" s="76">
        <f t="shared" si="20"/>
        <v>0</v>
      </c>
    </row>
    <row r="143" spans="1:11" ht="25.5" x14ac:dyDescent="0.2">
      <c r="A143" s="45" t="s">
        <v>62</v>
      </c>
      <c r="B143" s="80" t="s">
        <v>33</v>
      </c>
      <c r="C143" s="74" t="s">
        <v>46</v>
      </c>
      <c r="D143" s="75">
        <v>1</v>
      </c>
      <c r="E143" s="75">
        <v>4</v>
      </c>
      <c r="F143" s="3"/>
      <c r="G143" s="76">
        <f t="shared" si="18"/>
        <v>0</v>
      </c>
      <c r="H143" s="76">
        <f t="shared" si="19"/>
        <v>0</v>
      </c>
      <c r="I143" s="76">
        <f t="shared" si="20"/>
        <v>0</v>
      </c>
    </row>
    <row r="144" spans="1:11" ht="25.5" x14ac:dyDescent="0.2">
      <c r="A144" s="45" t="s">
        <v>65</v>
      </c>
      <c r="B144" s="80" t="s">
        <v>34</v>
      </c>
      <c r="C144" s="74" t="s">
        <v>46</v>
      </c>
      <c r="D144" s="75">
        <v>1</v>
      </c>
      <c r="E144" s="75">
        <v>4</v>
      </c>
      <c r="F144" s="3"/>
      <c r="G144" s="76">
        <f t="shared" si="18"/>
        <v>0</v>
      </c>
      <c r="H144" s="76">
        <f t="shared" si="19"/>
        <v>0</v>
      </c>
      <c r="I144" s="76">
        <f t="shared" si="20"/>
        <v>0</v>
      </c>
    </row>
    <row r="145" spans="1:9" x14ac:dyDescent="0.2">
      <c r="A145" s="45" t="s">
        <v>66</v>
      </c>
      <c r="B145" s="80" t="s">
        <v>35</v>
      </c>
      <c r="C145" s="74" t="s">
        <v>46</v>
      </c>
      <c r="D145" s="75">
        <v>1</v>
      </c>
      <c r="E145" s="75">
        <v>4</v>
      </c>
      <c r="F145" s="3"/>
      <c r="G145" s="76">
        <f t="shared" si="18"/>
        <v>0</v>
      </c>
      <c r="H145" s="76">
        <f t="shared" si="19"/>
        <v>0</v>
      </c>
      <c r="I145" s="76">
        <f t="shared" si="20"/>
        <v>0</v>
      </c>
    </row>
    <row r="146" spans="1:9" x14ac:dyDescent="0.2">
      <c r="A146" s="45" t="s">
        <v>67</v>
      </c>
      <c r="B146" s="80" t="s">
        <v>36</v>
      </c>
      <c r="C146" s="74" t="s">
        <v>46</v>
      </c>
      <c r="D146" s="75">
        <v>1</v>
      </c>
      <c r="E146" s="75">
        <v>4</v>
      </c>
      <c r="F146" s="3"/>
      <c r="G146" s="76">
        <f t="shared" si="18"/>
        <v>0</v>
      </c>
      <c r="H146" s="76">
        <f t="shared" si="19"/>
        <v>0</v>
      </c>
      <c r="I146" s="76">
        <f t="shared" si="20"/>
        <v>0</v>
      </c>
    </row>
    <row r="147" spans="1:9" ht="18.75" customHeight="1" x14ac:dyDescent="0.2">
      <c r="A147" s="45" t="s">
        <v>68</v>
      </c>
      <c r="B147" s="80" t="s">
        <v>37</v>
      </c>
      <c r="C147" s="74" t="s">
        <v>46</v>
      </c>
      <c r="D147" s="75">
        <v>1</v>
      </c>
      <c r="E147" s="75">
        <v>4</v>
      </c>
      <c r="F147" s="3"/>
      <c r="G147" s="76">
        <f t="shared" si="18"/>
        <v>0</v>
      </c>
      <c r="H147" s="76">
        <f t="shared" si="19"/>
        <v>0</v>
      </c>
      <c r="I147" s="76">
        <f t="shared" si="20"/>
        <v>0</v>
      </c>
    </row>
    <row r="148" spans="1:9" ht="20.25" customHeight="1" x14ac:dyDescent="0.2">
      <c r="A148" s="45" t="s">
        <v>69</v>
      </c>
      <c r="B148" s="80" t="s">
        <v>38</v>
      </c>
      <c r="C148" s="74" t="s">
        <v>46</v>
      </c>
      <c r="D148" s="75">
        <v>1</v>
      </c>
      <c r="E148" s="75">
        <v>4</v>
      </c>
      <c r="F148" s="3"/>
      <c r="G148" s="76">
        <f t="shared" si="18"/>
        <v>0</v>
      </c>
      <c r="H148" s="76">
        <f t="shared" si="19"/>
        <v>0</v>
      </c>
      <c r="I148" s="76">
        <f t="shared" si="20"/>
        <v>0</v>
      </c>
    </row>
    <row r="149" spans="1:9" ht="23.25" customHeight="1" x14ac:dyDescent="0.2">
      <c r="A149" s="45" t="s">
        <v>70</v>
      </c>
      <c r="B149" s="80" t="s">
        <v>39</v>
      </c>
      <c r="C149" s="74" t="s">
        <v>46</v>
      </c>
      <c r="D149" s="75">
        <v>1</v>
      </c>
      <c r="E149" s="75">
        <v>4</v>
      </c>
      <c r="F149" s="3"/>
      <c r="G149" s="76">
        <f t="shared" si="18"/>
        <v>0</v>
      </c>
      <c r="H149" s="76">
        <f t="shared" si="19"/>
        <v>0</v>
      </c>
      <c r="I149" s="76">
        <f t="shared" si="20"/>
        <v>0</v>
      </c>
    </row>
    <row r="150" spans="1:9" ht="18" customHeight="1" x14ac:dyDescent="0.2">
      <c r="A150" s="45" t="s">
        <v>71</v>
      </c>
      <c r="B150" s="80" t="s">
        <v>40</v>
      </c>
      <c r="C150" s="74" t="s">
        <v>46</v>
      </c>
      <c r="D150" s="75">
        <v>1</v>
      </c>
      <c r="E150" s="75">
        <v>4</v>
      </c>
      <c r="F150" s="3"/>
      <c r="G150" s="76">
        <f t="shared" si="18"/>
        <v>0</v>
      </c>
      <c r="H150" s="76">
        <f t="shared" si="19"/>
        <v>0</v>
      </c>
      <c r="I150" s="76">
        <f t="shared" si="20"/>
        <v>0</v>
      </c>
    </row>
    <row r="151" spans="1:9" x14ac:dyDescent="0.2">
      <c r="A151" s="45" t="s">
        <v>72</v>
      </c>
      <c r="B151" s="80" t="s">
        <v>41</v>
      </c>
      <c r="C151" s="74" t="s">
        <v>46</v>
      </c>
      <c r="D151" s="75">
        <v>1</v>
      </c>
      <c r="E151" s="75">
        <v>4</v>
      </c>
      <c r="F151" s="3"/>
      <c r="G151" s="76">
        <f t="shared" si="18"/>
        <v>0</v>
      </c>
      <c r="H151" s="76">
        <f t="shared" si="19"/>
        <v>0</v>
      </c>
      <c r="I151" s="76">
        <f t="shared" si="20"/>
        <v>0</v>
      </c>
    </row>
    <row r="152" spans="1:9" x14ac:dyDescent="0.2">
      <c r="A152" s="45" t="s">
        <v>73</v>
      </c>
      <c r="B152" s="80" t="s">
        <v>42</v>
      </c>
      <c r="C152" s="74" t="s">
        <v>46</v>
      </c>
      <c r="D152" s="75">
        <v>1</v>
      </c>
      <c r="E152" s="75">
        <v>4</v>
      </c>
      <c r="F152" s="3"/>
      <c r="G152" s="76">
        <f t="shared" si="18"/>
        <v>0</v>
      </c>
      <c r="H152" s="76">
        <f t="shared" si="19"/>
        <v>0</v>
      </c>
      <c r="I152" s="76">
        <f t="shared" si="20"/>
        <v>0</v>
      </c>
    </row>
    <row r="153" spans="1:9" x14ac:dyDescent="0.2">
      <c r="A153" s="45" t="s">
        <v>74</v>
      </c>
      <c r="B153" s="80" t="s">
        <v>43</v>
      </c>
      <c r="C153" s="74" t="s">
        <v>46</v>
      </c>
      <c r="D153" s="75">
        <v>1</v>
      </c>
      <c r="E153" s="75">
        <v>4</v>
      </c>
      <c r="F153" s="3"/>
      <c r="G153" s="76">
        <f t="shared" si="18"/>
        <v>0</v>
      </c>
      <c r="H153" s="76">
        <f t="shared" si="19"/>
        <v>0</v>
      </c>
      <c r="I153" s="76">
        <f t="shared" si="20"/>
        <v>0</v>
      </c>
    </row>
    <row r="154" spans="1:9" x14ac:dyDescent="0.2">
      <c r="A154" s="45" t="s">
        <v>77</v>
      </c>
      <c r="B154" s="80" t="s">
        <v>44</v>
      </c>
      <c r="C154" s="74" t="s">
        <v>46</v>
      </c>
      <c r="D154" s="75">
        <v>1</v>
      </c>
      <c r="E154" s="75">
        <v>4</v>
      </c>
      <c r="F154" s="3"/>
      <c r="G154" s="76">
        <f t="shared" si="18"/>
        <v>0</v>
      </c>
      <c r="H154" s="76">
        <f t="shared" si="19"/>
        <v>0</v>
      </c>
      <c r="I154" s="76">
        <f t="shared" si="20"/>
        <v>0</v>
      </c>
    </row>
    <row r="155" spans="1:9" x14ac:dyDescent="0.2">
      <c r="A155" s="45" t="s">
        <v>78</v>
      </c>
      <c r="B155" s="80" t="s">
        <v>45</v>
      </c>
      <c r="C155" s="74" t="s">
        <v>46</v>
      </c>
      <c r="D155" s="75">
        <v>1</v>
      </c>
      <c r="E155" s="75">
        <v>4</v>
      </c>
      <c r="F155" s="3"/>
      <c r="G155" s="76">
        <f t="shared" si="18"/>
        <v>0</v>
      </c>
      <c r="H155" s="76">
        <f t="shared" si="19"/>
        <v>0</v>
      </c>
      <c r="I155" s="76">
        <f t="shared" si="20"/>
        <v>0</v>
      </c>
    </row>
    <row r="156" spans="1:9" ht="25.5" x14ac:dyDescent="0.2">
      <c r="A156" s="45" t="s">
        <v>90</v>
      </c>
      <c r="B156" s="80" t="s">
        <v>93</v>
      </c>
      <c r="C156" s="74" t="s">
        <v>46</v>
      </c>
      <c r="D156" s="75">
        <v>1</v>
      </c>
      <c r="E156" s="75">
        <v>4</v>
      </c>
      <c r="F156" s="3"/>
      <c r="G156" s="76">
        <f t="shared" si="18"/>
        <v>0</v>
      </c>
      <c r="H156" s="76">
        <f t="shared" si="19"/>
        <v>0</v>
      </c>
      <c r="I156" s="76">
        <f t="shared" si="20"/>
        <v>0</v>
      </c>
    </row>
    <row r="157" spans="1:9" ht="25.5" x14ac:dyDescent="0.2">
      <c r="A157" s="50" t="s">
        <v>107</v>
      </c>
      <c r="B157" s="98" t="s">
        <v>94</v>
      </c>
      <c r="C157" s="99" t="s">
        <v>46</v>
      </c>
      <c r="D157" s="100">
        <v>1</v>
      </c>
      <c r="E157" s="75">
        <v>4</v>
      </c>
      <c r="F157" s="3"/>
      <c r="G157" s="76">
        <f t="shared" si="18"/>
        <v>0</v>
      </c>
      <c r="H157" s="76">
        <f t="shared" si="19"/>
        <v>0</v>
      </c>
      <c r="I157" s="76">
        <f t="shared" si="20"/>
        <v>0</v>
      </c>
    </row>
    <row r="158" spans="1:9" x14ac:dyDescent="0.2">
      <c r="A158" s="66"/>
      <c r="B158" s="101"/>
      <c r="C158" s="102"/>
      <c r="D158" s="103"/>
      <c r="E158" s="103"/>
      <c r="F158" s="104" t="s">
        <v>269</v>
      </c>
      <c r="G158" s="105">
        <f>SUM(G135:G157)</f>
        <v>0</v>
      </c>
      <c r="H158" s="76">
        <f>SUM(H135:H157)</f>
        <v>0</v>
      </c>
      <c r="I158" s="76">
        <f>SUM(I135:I157)</f>
        <v>0</v>
      </c>
    </row>
    <row r="159" spans="1:9" s="108" customFormat="1" x14ac:dyDescent="0.2">
      <c r="A159" s="106" t="s">
        <v>121</v>
      </c>
      <c r="B159" s="29"/>
      <c r="C159" s="58"/>
      <c r="D159" s="58"/>
      <c r="E159" s="58"/>
      <c r="F159" s="60"/>
      <c r="G159" s="107"/>
      <c r="H159" s="107"/>
      <c r="I159" s="107"/>
    </row>
    <row r="160" spans="1:9" ht="38.25" x14ac:dyDescent="0.2">
      <c r="A160" s="61" t="s">
        <v>59</v>
      </c>
      <c r="B160" s="38" t="s">
        <v>48</v>
      </c>
      <c r="C160" s="38" t="s">
        <v>51</v>
      </c>
      <c r="D160" s="39" t="s">
        <v>96</v>
      </c>
      <c r="E160" s="40" t="s">
        <v>176</v>
      </c>
      <c r="F160" s="41" t="s">
        <v>97</v>
      </c>
      <c r="G160" s="42" t="s">
        <v>98</v>
      </c>
      <c r="H160" s="43" t="s">
        <v>266</v>
      </c>
      <c r="I160" s="42" t="s">
        <v>267</v>
      </c>
    </row>
    <row r="161" spans="1:10" x14ac:dyDescent="0.2">
      <c r="A161" s="45" t="s">
        <v>53</v>
      </c>
      <c r="B161" s="46" t="s">
        <v>91</v>
      </c>
      <c r="C161" s="47" t="s">
        <v>26</v>
      </c>
      <c r="D161" s="109">
        <v>3</v>
      </c>
      <c r="E161" s="109">
        <v>12</v>
      </c>
      <c r="F161" s="4"/>
      <c r="G161" s="49">
        <f>E161*F161</f>
        <v>0</v>
      </c>
      <c r="H161" s="49">
        <f>G161/100*22</f>
        <v>0</v>
      </c>
      <c r="I161" s="49">
        <f>G161+H161</f>
        <v>0</v>
      </c>
    </row>
    <row r="162" spans="1:10" x14ac:dyDescent="0.2">
      <c r="A162" s="45" t="s">
        <v>54</v>
      </c>
      <c r="B162" s="46" t="s">
        <v>49</v>
      </c>
      <c r="C162" s="47" t="s">
        <v>26</v>
      </c>
      <c r="D162" s="109">
        <v>3</v>
      </c>
      <c r="E162" s="109">
        <v>12</v>
      </c>
      <c r="F162" s="4"/>
      <c r="G162" s="49">
        <f t="shared" ref="G162:G164" si="21">E162*F162</f>
        <v>0</v>
      </c>
      <c r="H162" s="49">
        <f t="shared" ref="H162:H164" si="22">G162/100*22</f>
        <v>0</v>
      </c>
      <c r="I162" s="49">
        <f t="shared" ref="I162:I164" si="23">G162+H162</f>
        <v>0</v>
      </c>
    </row>
    <row r="163" spans="1:10" x14ac:dyDescent="0.2">
      <c r="A163" s="45" t="s">
        <v>55</v>
      </c>
      <c r="B163" s="46" t="s">
        <v>50</v>
      </c>
      <c r="C163" s="47" t="s">
        <v>26</v>
      </c>
      <c r="D163" s="109">
        <v>1</v>
      </c>
      <c r="E163" s="109">
        <v>4</v>
      </c>
      <c r="F163" s="4"/>
      <c r="G163" s="49">
        <f t="shared" si="21"/>
        <v>0</v>
      </c>
      <c r="H163" s="49">
        <f t="shared" si="22"/>
        <v>0</v>
      </c>
      <c r="I163" s="49">
        <f t="shared" si="23"/>
        <v>0</v>
      </c>
    </row>
    <row r="164" spans="1:10" x14ac:dyDescent="0.2">
      <c r="A164" s="45" t="s">
        <v>56</v>
      </c>
      <c r="B164" s="63" t="s">
        <v>92</v>
      </c>
      <c r="C164" s="47" t="s">
        <v>26</v>
      </c>
      <c r="D164" s="109">
        <v>2</v>
      </c>
      <c r="E164" s="109">
        <v>8</v>
      </c>
      <c r="F164" s="4"/>
      <c r="G164" s="49">
        <f t="shared" si="21"/>
        <v>0</v>
      </c>
      <c r="H164" s="49">
        <f t="shared" si="22"/>
        <v>0</v>
      </c>
      <c r="I164" s="49">
        <f t="shared" si="23"/>
        <v>0</v>
      </c>
    </row>
    <row r="165" spans="1:10" ht="14.25" customHeight="1" x14ac:dyDescent="0.2">
      <c r="A165" s="66"/>
      <c r="B165" s="55"/>
      <c r="C165" s="110"/>
      <c r="D165" s="111"/>
      <c r="E165" s="111"/>
      <c r="F165" s="112" t="s">
        <v>269</v>
      </c>
      <c r="G165" s="68">
        <f>SUM(G161:G164)</f>
        <v>0</v>
      </c>
      <c r="H165" s="49">
        <f>SUM(H161:H164)</f>
        <v>0</v>
      </c>
      <c r="I165" s="49">
        <f>SUM(I161:I164)</f>
        <v>0</v>
      </c>
    </row>
    <row r="166" spans="1:10" x14ac:dyDescent="0.2">
      <c r="B166" s="29"/>
      <c r="C166" s="58"/>
      <c r="D166" s="58"/>
      <c r="E166" s="58"/>
      <c r="F166" s="60"/>
      <c r="G166" s="14"/>
      <c r="H166" s="14"/>
      <c r="I166" s="14"/>
    </row>
    <row r="167" spans="1:10" x14ac:dyDescent="0.2">
      <c r="B167" s="113" t="s">
        <v>140</v>
      </c>
      <c r="C167" s="114"/>
      <c r="D167" s="71"/>
      <c r="E167" s="71"/>
      <c r="F167" s="72"/>
      <c r="G167" s="14"/>
      <c r="H167" s="14"/>
      <c r="I167" s="14"/>
    </row>
    <row r="168" spans="1:10" ht="25.5" x14ac:dyDescent="0.2">
      <c r="A168" s="115" t="s">
        <v>142</v>
      </c>
      <c r="B168" s="116" t="s">
        <v>138</v>
      </c>
      <c r="C168" s="117"/>
      <c r="D168" s="207" t="s">
        <v>144</v>
      </c>
      <c r="E168" s="208"/>
      <c r="F168" s="208"/>
      <c r="G168" s="209"/>
      <c r="H168" s="43" t="s">
        <v>266</v>
      </c>
      <c r="I168" s="42" t="s">
        <v>267</v>
      </c>
      <c r="J168" s="11"/>
    </row>
    <row r="169" spans="1:10" x14ac:dyDescent="0.2">
      <c r="A169" s="45" t="s">
        <v>114</v>
      </c>
      <c r="B169" s="118" t="s">
        <v>101</v>
      </c>
      <c r="C169" s="119"/>
      <c r="D169" s="199">
        <f>G25</f>
        <v>0</v>
      </c>
      <c r="E169" s="200"/>
      <c r="F169" s="200"/>
      <c r="G169" s="201"/>
      <c r="H169" s="65">
        <f>H25</f>
        <v>0</v>
      </c>
      <c r="I169" s="65">
        <f t="shared" ref="I169:I176" si="24">D169+H169</f>
        <v>0</v>
      </c>
    </row>
    <row r="170" spans="1:10" x14ac:dyDescent="0.2">
      <c r="A170" s="45" t="s">
        <v>115</v>
      </c>
      <c r="B170" s="120" t="s">
        <v>102</v>
      </c>
      <c r="C170" s="121"/>
      <c r="D170" s="199">
        <f>G36</f>
        <v>0</v>
      </c>
      <c r="E170" s="200"/>
      <c r="F170" s="200"/>
      <c r="G170" s="201"/>
      <c r="H170" s="65">
        <f>H36</f>
        <v>0</v>
      </c>
      <c r="I170" s="65">
        <f t="shared" si="24"/>
        <v>0</v>
      </c>
    </row>
    <row r="171" spans="1:10" x14ac:dyDescent="0.2">
      <c r="A171" s="45" t="s">
        <v>116</v>
      </c>
      <c r="B171" s="118" t="s">
        <v>103</v>
      </c>
      <c r="C171" s="119"/>
      <c r="D171" s="199">
        <f>G55</f>
        <v>0</v>
      </c>
      <c r="E171" s="200"/>
      <c r="F171" s="200"/>
      <c r="G171" s="201"/>
      <c r="H171" s="65">
        <f>H55</f>
        <v>0</v>
      </c>
      <c r="I171" s="65">
        <f t="shared" si="24"/>
        <v>0</v>
      </c>
    </row>
    <row r="172" spans="1:10" x14ac:dyDescent="0.2">
      <c r="A172" s="45" t="s">
        <v>117</v>
      </c>
      <c r="B172" s="120" t="s">
        <v>104</v>
      </c>
      <c r="C172" s="121"/>
      <c r="D172" s="199">
        <f>G63</f>
        <v>0</v>
      </c>
      <c r="E172" s="200"/>
      <c r="F172" s="200"/>
      <c r="G172" s="201"/>
      <c r="H172" s="65">
        <f>H63</f>
        <v>0</v>
      </c>
      <c r="I172" s="65">
        <f t="shared" si="24"/>
        <v>0</v>
      </c>
    </row>
    <row r="173" spans="1:10" x14ac:dyDescent="0.2">
      <c r="A173" s="45" t="s">
        <v>118</v>
      </c>
      <c r="B173" s="118" t="s">
        <v>122</v>
      </c>
      <c r="C173" s="119"/>
      <c r="D173" s="199">
        <f>G80</f>
        <v>0</v>
      </c>
      <c r="E173" s="200"/>
      <c r="F173" s="200"/>
      <c r="G173" s="201"/>
      <c r="H173" s="65">
        <f>H80</f>
        <v>0</v>
      </c>
      <c r="I173" s="65">
        <f t="shared" si="24"/>
        <v>0</v>
      </c>
    </row>
    <row r="174" spans="1:10" x14ac:dyDescent="0.2">
      <c r="A174" s="122" t="s">
        <v>119</v>
      </c>
      <c r="B174" s="118" t="s">
        <v>139</v>
      </c>
      <c r="C174" s="119"/>
      <c r="D174" s="199">
        <f>G132</f>
        <v>0</v>
      </c>
      <c r="E174" s="200"/>
      <c r="F174" s="200"/>
      <c r="G174" s="201"/>
      <c r="H174" s="65">
        <f>H132</f>
        <v>0</v>
      </c>
      <c r="I174" s="65">
        <f t="shared" si="24"/>
        <v>0</v>
      </c>
    </row>
    <row r="175" spans="1:10" x14ac:dyDescent="0.2">
      <c r="A175" s="123" t="s">
        <v>120</v>
      </c>
      <c r="B175" s="120" t="s">
        <v>105</v>
      </c>
      <c r="C175" s="121"/>
      <c r="D175" s="202">
        <f>G158</f>
        <v>0</v>
      </c>
      <c r="E175" s="203"/>
      <c r="F175" s="203"/>
      <c r="G175" s="204"/>
      <c r="H175" s="65">
        <f>H158</f>
        <v>0</v>
      </c>
      <c r="I175" s="65">
        <f t="shared" si="24"/>
        <v>0</v>
      </c>
    </row>
    <row r="176" spans="1:10" x14ac:dyDescent="0.2">
      <c r="A176" s="122" t="s">
        <v>121</v>
      </c>
      <c r="B176" s="124" t="s">
        <v>106</v>
      </c>
      <c r="C176" s="125"/>
      <c r="D176" s="199">
        <f>G165</f>
        <v>0</v>
      </c>
      <c r="E176" s="200"/>
      <c r="F176" s="200"/>
      <c r="G176" s="201"/>
      <c r="H176" s="65">
        <f>H165</f>
        <v>0</v>
      </c>
      <c r="I176" s="65">
        <f t="shared" si="24"/>
        <v>0</v>
      </c>
    </row>
    <row r="177" spans="1:13" x14ac:dyDescent="0.2">
      <c r="A177" s="123"/>
      <c r="B177" s="221" t="s">
        <v>268</v>
      </c>
      <c r="C177" s="222"/>
      <c r="D177" s="196">
        <f>SUM(D169:D176)</f>
        <v>0</v>
      </c>
      <c r="E177" s="197"/>
      <c r="F177" s="197"/>
      <c r="G177" s="198"/>
      <c r="H177" s="126">
        <f>SUM(H169:H176)</f>
        <v>0</v>
      </c>
      <c r="I177" s="126">
        <f>SUM(I169:I176)</f>
        <v>0</v>
      </c>
    </row>
    <row r="178" spans="1:13" x14ac:dyDescent="0.2">
      <c r="B178" s="127"/>
      <c r="C178" s="128"/>
      <c r="D178" s="129"/>
      <c r="E178" s="129"/>
      <c r="F178" s="130"/>
      <c r="G178" s="131"/>
      <c r="H178" s="131"/>
      <c r="I178" s="131"/>
    </row>
    <row r="179" spans="1:13" x14ac:dyDescent="0.2">
      <c r="B179" s="127"/>
      <c r="C179" s="128"/>
      <c r="D179" s="129"/>
      <c r="E179" s="129"/>
      <c r="F179" s="130"/>
      <c r="G179" s="131"/>
      <c r="H179" s="131"/>
      <c r="I179" s="131"/>
    </row>
    <row r="180" spans="1:13" s="31" customFormat="1" ht="14.25" customHeight="1" x14ac:dyDescent="0.2">
      <c r="A180" s="232" t="s">
        <v>227</v>
      </c>
      <c r="B180" s="233"/>
      <c r="C180" s="233"/>
      <c r="D180" s="233"/>
      <c r="E180" s="233"/>
      <c r="F180" s="233"/>
      <c r="G180" s="233"/>
      <c r="H180" s="133"/>
      <c r="I180" s="133"/>
      <c r="J180" s="134"/>
      <c r="K180" s="134"/>
      <c r="L180" s="134"/>
      <c r="M180" s="134"/>
    </row>
    <row r="181" spans="1:13" x14ac:dyDescent="0.2">
      <c r="B181" s="135"/>
      <c r="C181" s="136"/>
      <c r="D181" s="137"/>
      <c r="E181" s="137"/>
      <c r="F181" s="138"/>
      <c r="G181" s="14"/>
      <c r="H181" s="14"/>
      <c r="I181" s="14"/>
    </row>
    <row r="182" spans="1:13" ht="15" x14ac:dyDescent="0.2">
      <c r="A182" s="139"/>
      <c r="B182" s="234" t="s">
        <v>265</v>
      </c>
      <c r="C182" s="235"/>
      <c r="D182" s="235"/>
      <c r="E182" s="235"/>
      <c r="F182" s="235"/>
      <c r="G182" s="236"/>
      <c r="H182" s="140"/>
      <c r="I182" s="140"/>
    </row>
    <row r="183" spans="1:13" ht="12.75" customHeight="1" x14ac:dyDescent="0.2">
      <c r="A183" s="141"/>
      <c r="B183" s="142" t="s">
        <v>263</v>
      </c>
      <c r="C183" s="143"/>
      <c r="D183" s="237">
        <f>D177</f>
        <v>0</v>
      </c>
      <c r="E183" s="238"/>
      <c r="F183" s="238"/>
      <c r="G183" s="239"/>
      <c r="H183" s="144"/>
      <c r="I183" s="144"/>
    </row>
    <row r="184" spans="1:13" ht="15" x14ac:dyDescent="0.2">
      <c r="A184" s="145"/>
      <c r="B184" s="216" t="s">
        <v>264</v>
      </c>
      <c r="C184" s="217"/>
      <c r="D184" s="218">
        <f>D183*1.22</f>
        <v>0</v>
      </c>
      <c r="E184" s="219"/>
      <c r="F184" s="219"/>
      <c r="G184" s="220"/>
      <c r="H184" s="146"/>
      <c r="I184" s="146"/>
      <c r="J184" s="133"/>
      <c r="K184" s="133"/>
    </row>
    <row r="185" spans="1:13" ht="15.75" x14ac:dyDescent="0.2">
      <c r="A185" s="147"/>
      <c r="B185" s="148"/>
      <c r="C185" s="149"/>
      <c r="D185" s="150"/>
      <c r="E185" s="150"/>
      <c r="F185" s="151"/>
      <c r="G185" s="150"/>
      <c r="H185" s="150"/>
      <c r="I185" s="150"/>
      <c r="J185" s="11"/>
      <c r="K185" s="11"/>
    </row>
    <row r="186" spans="1:13" x14ac:dyDescent="0.2">
      <c r="A186" s="11"/>
      <c r="B186" s="11"/>
      <c r="C186" s="152"/>
      <c r="D186" s="152"/>
      <c r="E186" s="106"/>
      <c r="F186" s="153"/>
      <c r="G186" s="14"/>
      <c r="H186" s="14"/>
      <c r="I186" s="14"/>
    </row>
    <row r="187" spans="1:13" ht="25.5" x14ac:dyDescent="0.2">
      <c r="A187" s="11"/>
      <c r="B187" s="154" t="s">
        <v>275</v>
      </c>
      <c r="C187" s="20"/>
      <c r="D187" s="20"/>
      <c r="E187" s="20"/>
      <c r="F187" s="155" t="s">
        <v>175</v>
      </c>
      <c r="G187" s="26"/>
      <c r="H187" s="14"/>
      <c r="I187" s="14"/>
    </row>
    <row r="188" spans="1:13" ht="21.75" customHeight="1" x14ac:dyDescent="0.2">
      <c r="A188" s="11"/>
      <c r="B188" s="10"/>
      <c r="C188" s="8"/>
      <c r="D188" s="8"/>
      <c r="E188" s="215"/>
      <c r="F188" s="215"/>
      <c r="G188" s="215"/>
      <c r="H188" s="14"/>
      <c r="I188" s="14"/>
    </row>
  </sheetData>
  <sheetProtection algorithmName="SHA-512" hashValue="am9+vDJS7rbYIt76CdCvQL8ZIdb4cQDSLVV+s24VBpKfgUCqyYKFvr0dNx/f/v0a2hDMUYJWqQDeV69jLjjsLQ==" saltValue="yI5iqNOMAzS0dFlmLylnKA==" spinCount="100000" sheet="1" objects="1" scenarios="1" selectLockedCells="1"/>
  <protectedRanges>
    <protectedRange sqref="C188:D188" name="Obseg6_3_2_1_3"/>
    <protectedRange sqref="B188" name="Obseg5_3_2_1_3"/>
  </protectedRanges>
  <mergeCells count="27">
    <mergeCell ref="E188:G188"/>
    <mergeCell ref="B184:C184"/>
    <mergeCell ref="D184:G184"/>
    <mergeCell ref="B177:C177"/>
    <mergeCell ref="B16:J16"/>
    <mergeCell ref="D173:G173"/>
    <mergeCell ref="D172:G172"/>
    <mergeCell ref="D171:G171"/>
    <mergeCell ref="C55:F55"/>
    <mergeCell ref="C63:F63"/>
    <mergeCell ref="C80:F80"/>
    <mergeCell ref="C132:F132"/>
    <mergeCell ref="A180:G180"/>
    <mergeCell ref="B182:G182"/>
    <mergeCell ref="D183:G183"/>
    <mergeCell ref="D170:G170"/>
    <mergeCell ref="C8:F8"/>
    <mergeCell ref="D177:G177"/>
    <mergeCell ref="D176:G176"/>
    <mergeCell ref="D175:G175"/>
    <mergeCell ref="D174:G174"/>
    <mergeCell ref="A12:M12"/>
    <mergeCell ref="D169:G169"/>
    <mergeCell ref="D168:G168"/>
    <mergeCell ref="C25:F25"/>
    <mergeCell ref="C36:F36"/>
    <mergeCell ref="A14:L15"/>
  </mergeCells>
  <phoneticPr fontId="0" type="noConversion"/>
  <pageMargins left="0.23622047244094491" right="0.23622047244094491" top="0.59055118110236227" bottom="0.55118110236220474" header="0.31496062992125984" footer="0.31496062992125984"/>
  <pageSetup paperSize="9" scale="76" fitToHeight="0" orientation="landscape" r:id="rId1"/>
  <headerFooter alignWithMargins="0">
    <oddHeader>&amp;CJNMV - Vzdrževanje cest v občini Radovljica</oddHeader>
    <oddFooter>Stran &amp;P od &amp;N</oddFooter>
  </headerFooter>
  <rowBreaks count="6" manualBreakCount="6">
    <brk id="36" max="16383" man="1"/>
    <brk id="63" max="16383" man="1"/>
    <brk id="91" max="12" man="1"/>
    <brk id="114" max="12" man="1"/>
    <brk id="126" max="12" man="1"/>
    <brk id="148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160"/>
  <sheetViews>
    <sheetView showGridLines="0" view="pageLayout" topLeftCell="A128" zoomScaleNormal="106" zoomScaleSheetLayoutView="100" workbookViewId="0">
      <selection activeCell="F135" sqref="F135"/>
    </sheetView>
  </sheetViews>
  <sheetFormatPr defaultColWidth="9.140625" defaultRowHeight="14.25" x14ac:dyDescent="0.2"/>
  <cols>
    <col min="1" max="1" width="3.42578125" style="31" customWidth="1"/>
    <col min="2" max="2" width="42.7109375" style="108" customWidth="1"/>
    <col min="3" max="3" width="6.7109375" style="157" customWidth="1"/>
    <col min="4" max="4" width="11.7109375" style="15" hidden="1" customWidth="1"/>
    <col min="5" max="5" width="11.7109375" style="15" customWidth="1"/>
    <col min="6" max="6" width="16.42578125" style="158" customWidth="1"/>
    <col min="7" max="9" width="14.85546875" style="159" customWidth="1"/>
    <col min="10" max="10" width="27.28515625" style="15" customWidth="1"/>
    <col min="11" max="11" width="11.85546875" style="15" customWidth="1"/>
    <col min="12" max="12" width="15.140625" style="15" customWidth="1"/>
    <col min="13" max="13" width="11.85546875" style="15" customWidth="1"/>
    <col min="14" max="16384" width="9.140625" style="15"/>
  </cols>
  <sheetData>
    <row r="1" spans="1:13" ht="15" x14ac:dyDescent="0.25">
      <c r="A1" s="11"/>
      <c r="B1" s="11"/>
      <c r="C1" s="12"/>
      <c r="D1" s="11"/>
      <c r="E1" s="11"/>
      <c r="F1" s="13"/>
      <c r="G1" s="14"/>
      <c r="H1" s="14"/>
      <c r="I1" s="14"/>
      <c r="L1" s="16" t="s">
        <v>272</v>
      </c>
      <c r="M1" s="17"/>
    </row>
    <row r="2" spans="1:13" x14ac:dyDescent="0.2">
      <c r="A2" s="11"/>
      <c r="B2" s="18" t="s">
        <v>171</v>
      </c>
      <c r="C2" s="12"/>
      <c r="D2" s="11"/>
      <c r="E2" s="11"/>
      <c r="F2" s="19" t="s">
        <v>174</v>
      </c>
      <c r="G2" s="14"/>
      <c r="H2" s="14"/>
      <c r="I2" s="14"/>
    </row>
    <row r="3" spans="1:13" ht="21.2" customHeight="1" x14ac:dyDescent="0.2">
      <c r="A3" s="11"/>
      <c r="B3" s="1"/>
      <c r="C3" s="12"/>
      <c r="D3" s="11"/>
      <c r="E3" s="11"/>
      <c r="F3" s="21" t="s">
        <v>52</v>
      </c>
      <c r="G3" s="14"/>
      <c r="H3" s="14"/>
      <c r="I3" s="14"/>
    </row>
    <row r="4" spans="1:13" ht="21.2" customHeight="1" x14ac:dyDescent="0.2">
      <c r="A4" s="11"/>
      <c r="B4" s="1"/>
      <c r="C4" s="12"/>
      <c r="D4" s="11"/>
      <c r="E4" s="11"/>
      <c r="F4" s="21" t="s">
        <v>22</v>
      </c>
      <c r="G4" s="14"/>
      <c r="H4" s="14"/>
      <c r="I4" s="14"/>
    </row>
    <row r="5" spans="1:13" ht="21.2" customHeight="1" x14ac:dyDescent="0.2">
      <c r="A5" s="11"/>
      <c r="B5" s="1"/>
      <c r="C5" s="12"/>
      <c r="D5" s="11"/>
      <c r="E5" s="11"/>
      <c r="F5" s="21" t="s">
        <v>21</v>
      </c>
      <c r="G5" s="14"/>
      <c r="H5" s="14"/>
      <c r="I5" s="14"/>
    </row>
    <row r="6" spans="1:13" ht="21.2" customHeight="1" x14ac:dyDescent="0.2">
      <c r="A6" s="11"/>
      <c r="B6" s="11"/>
      <c r="C6" s="12"/>
      <c r="D6" s="11"/>
      <c r="E6" s="11"/>
      <c r="F6" s="21"/>
      <c r="G6" s="14"/>
      <c r="H6" s="14"/>
      <c r="I6" s="14"/>
    </row>
    <row r="7" spans="1:13" ht="17.25" customHeight="1" x14ac:dyDescent="0.2">
      <c r="A7" s="11"/>
      <c r="B7" s="18"/>
      <c r="C7" s="12"/>
      <c r="D7" s="11"/>
      <c r="E7" s="11"/>
      <c r="F7" s="13"/>
      <c r="G7" s="14"/>
      <c r="H7" s="14"/>
      <c r="I7" s="14"/>
    </row>
    <row r="8" spans="1:13" ht="18.75" customHeight="1" x14ac:dyDescent="0.25">
      <c r="A8" s="11"/>
      <c r="B8" s="22" t="s">
        <v>172</v>
      </c>
      <c r="C8" s="195"/>
      <c r="D8" s="195"/>
      <c r="E8" s="195"/>
      <c r="F8" s="195"/>
      <c r="G8" s="14"/>
      <c r="H8" s="14"/>
      <c r="I8" s="14"/>
    </row>
    <row r="9" spans="1:13" ht="18.75" customHeight="1" x14ac:dyDescent="0.25">
      <c r="A9" s="11"/>
      <c r="B9" s="22"/>
      <c r="C9" s="12"/>
      <c r="D9" s="11"/>
      <c r="E9" s="11"/>
      <c r="F9" s="13"/>
      <c r="G9" s="14"/>
      <c r="H9" s="14"/>
      <c r="I9" s="14"/>
    </row>
    <row r="10" spans="1:13" ht="18.75" customHeight="1" x14ac:dyDescent="0.25">
      <c r="A10" s="11"/>
      <c r="B10" s="22"/>
      <c r="C10" s="12"/>
      <c r="D10" s="11"/>
      <c r="E10" s="11"/>
      <c r="F10" s="13"/>
      <c r="G10" s="14"/>
      <c r="H10" s="14"/>
      <c r="I10" s="14"/>
    </row>
    <row r="11" spans="1:13" ht="13.9" customHeight="1" x14ac:dyDescent="0.2">
      <c r="A11" s="11"/>
      <c r="B11" s="23" t="s">
        <v>173</v>
      </c>
      <c r="C11" s="24"/>
      <c r="D11" s="20"/>
      <c r="E11" s="20"/>
      <c r="F11" s="25"/>
      <c r="G11" s="26"/>
      <c r="H11" s="26"/>
      <c r="I11" s="26"/>
      <c r="J11" s="27"/>
      <c r="K11" s="27"/>
      <c r="L11" s="27"/>
      <c r="M11" s="27"/>
    </row>
    <row r="12" spans="1:13" x14ac:dyDescent="0.2">
      <c r="A12" s="11"/>
      <c r="B12" s="11"/>
      <c r="C12" s="11"/>
      <c r="D12" s="11"/>
      <c r="E12" s="11"/>
      <c r="F12" s="21"/>
      <c r="G12" s="11"/>
      <c r="H12" s="11"/>
      <c r="I12" s="11"/>
      <c r="J12" s="28"/>
      <c r="K12" s="29"/>
      <c r="L12" s="12"/>
      <c r="M12" s="11"/>
    </row>
    <row r="13" spans="1:13" s="31" customFormat="1" ht="14.25" customHeight="1" x14ac:dyDescent="0.2">
      <c r="A13" s="205" t="s">
        <v>231</v>
      </c>
      <c r="B13" s="206"/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</row>
    <row r="14" spans="1:13" ht="15.75" x14ac:dyDescent="0.25">
      <c r="A14" s="28"/>
      <c r="B14" s="32"/>
      <c r="C14" s="12"/>
      <c r="D14" s="11"/>
      <c r="E14" s="11"/>
      <c r="F14" s="33"/>
      <c r="G14" s="14"/>
      <c r="H14" s="14"/>
      <c r="I14" s="14"/>
    </row>
    <row r="15" spans="1:13" x14ac:dyDescent="0.2">
      <c r="B15" s="240" t="s">
        <v>177</v>
      </c>
      <c r="C15" s="241"/>
      <c r="D15" s="241"/>
      <c r="E15" s="241"/>
      <c r="F15" s="241"/>
      <c r="G15" s="241"/>
      <c r="H15" s="241"/>
      <c r="I15" s="241"/>
      <c r="J15" s="241"/>
    </row>
    <row r="16" spans="1:13" x14ac:dyDescent="0.2">
      <c r="A16" s="34" t="s">
        <v>114</v>
      </c>
      <c r="B16" s="35"/>
      <c r="C16" s="12"/>
      <c r="D16" s="11"/>
      <c r="E16" s="11"/>
      <c r="F16" s="36"/>
      <c r="G16" s="14"/>
      <c r="H16" s="14"/>
      <c r="I16" s="14"/>
    </row>
    <row r="17" spans="1:9" ht="26.25" customHeight="1" x14ac:dyDescent="0.2">
      <c r="A17" s="37" t="s">
        <v>59</v>
      </c>
      <c r="B17" s="38" t="s">
        <v>95</v>
      </c>
      <c r="C17" s="38" t="s">
        <v>51</v>
      </c>
      <c r="D17" s="39" t="s">
        <v>96</v>
      </c>
      <c r="E17" s="40" t="s">
        <v>228</v>
      </c>
      <c r="F17" s="41" t="s">
        <v>97</v>
      </c>
      <c r="G17" s="42" t="s">
        <v>98</v>
      </c>
      <c r="H17" s="43" t="s">
        <v>266</v>
      </c>
      <c r="I17" s="42" t="s">
        <v>267</v>
      </c>
    </row>
    <row r="18" spans="1:9" x14ac:dyDescent="0.2">
      <c r="A18" s="45" t="s">
        <v>53</v>
      </c>
      <c r="B18" s="46" t="s">
        <v>0</v>
      </c>
      <c r="C18" s="47" t="s">
        <v>1</v>
      </c>
      <c r="D18" s="48">
        <v>20</v>
      </c>
      <c r="E18" s="48">
        <v>200</v>
      </c>
      <c r="F18" s="4"/>
      <c r="G18" s="49">
        <f>E18*F18</f>
        <v>0</v>
      </c>
      <c r="H18" s="49">
        <f>G18/100*22</f>
        <v>0</v>
      </c>
      <c r="I18" s="49">
        <f>G18+H18</f>
        <v>0</v>
      </c>
    </row>
    <row r="19" spans="1:9" x14ac:dyDescent="0.2">
      <c r="A19" s="45" t="s">
        <v>54</v>
      </c>
      <c r="B19" s="46" t="s">
        <v>2</v>
      </c>
      <c r="C19" s="47" t="s">
        <v>1</v>
      </c>
      <c r="D19" s="48">
        <v>20</v>
      </c>
      <c r="E19" s="48">
        <v>140</v>
      </c>
      <c r="F19" s="4"/>
      <c r="G19" s="49">
        <f t="shared" ref="G19:G22" si="0">E19*F19</f>
        <v>0</v>
      </c>
      <c r="H19" s="49">
        <f t="shared" ref="H19:H22" si="1">G19/100*22</f>
        <v>0</v>
      </c>
      <c r="I19" s="49">
        <f t="shared" ref="I19:I22" si="2">G19+H19</f>
        <v>0</v>
      </c>
    </row>
    <row r="20" spans="1:9" x14ac:dyDescent="0.2">
      <c r="A20" s="45" t="s">
        <v>55</v>
      </c>
      <c r="B20" s="46" t="s">
        <v>3</v>
      </c>
      <c r="C20" s="47" t="s">
        <v>1</v>
      </c>
      <c r="D20" s="48">
        <v>20</v>
      </c>
      <c r="E20" s="48">
        <v>180</v>
      </c>
      <c r="F20" s="4"/>
      <c r="G20" s="49">
        <f t="shared" si="0"/>
        <v>0</v>
      </c>
      <c r="H20" s="49">
        <f t="shared" si="1"/>
        <v>0</v>
      </c>
      <c r="I20" s="49">
        <f t="shared" si="2"/>
        <v>0</v>
      </c>
    </row>
    <row r="21" spans="1:9" x14ac:dyDescent="0.2">
      <c r="A21" s="45" t="s">
        <v>56</v>
      </c>
      <c r="B21" s="46" t="s">
        <v>4</v>
      </c>
      <c r="C21" s="47" t="s">
        <v>1</v>
      </c>
      <c r="D21" s="48">
        <v>20</v>
      </c>
      <c r="E21" s="48">
        <v>300</v>
      </c>
      <c r="F21" s="4"/>
      <c r="G21" s="49">
        <f t="shared" si="0"/>
        <v>0</v>
      </c>
      <c r="H21" s="49">
        <f t="shared" si="1"/>
        <v>0</v>
      </c>
      <c r="I21" s="49">
        <f t="shared" si="2"/>
        <v>0</v>
      </c>
    </row>
    <row r="22" spans="1:9" x14ac:dyDescent="0.2">
      <c r="A22" s="50" t="s">
        <v>57</v>
      </c>
      <c r="B22" s="51" t="s">
        <v>5</v>
      </c>
      <c r="C22" s="47" t="s">
        <v>1</v>
      </c>
      <c r="D22" s="48">
        <v>20</v>
      </c>
      <c r="E22" s="48">
        <v>200</v>
      </c>
      <c r="F22" s="4"/>
      <c r="G22" s="49">
        <f t="shared" si="0"/>
        <v>0</v>
      </c>
      <c r="H22" s="49">
        <f t="shared" si="1"/>
        <v>0</v>
      </c>
      <c r="I22" s="49">
        <f t="shared" si="2"/>
        <v>0</v>
      </c>
    </row>
    <row r="23" spans="1:9" x14ac:dyDescent="0.2">
      <c r="A23" s="54"/>
      <c r="B23" s="55"/>
      <c r="C23" s="210" t="s">
        <v>268</v>
      </c>
      <c r="D23" s="211"/>
      <c r="E23" s="211"/>
      <c r="F23" s="212"/>
      <c r="G23" s="56">
        <f>SUM(G18:G22)</f>
        <v>0</v>
      </c>
      <c r="H23" s="56">
        <f>SUM(H18:H22)</f>
        <v>0</v>
      </c>
      <c r="I23" s="56">
        <f>SUM(I18:I22)</f>
        <v>0</v>
      </c>
    </row>
    <row r="24" spans="1:9" x14ac:dyDescent="0.2">
      <c r="A24" s="34" t="s">
        <v>115</v>
      </c>
      <c r="B24" s="29"/>
      <c r="C24" s="58"/>
      <c r="D24" s="59"/>
      <c r="E24" s="59"/>
      <c r="F24" s="60"/>
      <c r="G24" s="14"/>
      <c r="H24" s="14"/>
      <c r="I24" s="14"/>
    </row>
    <row r="25" spans="1:9" ht="27" customHeight="1" x14ac:dyDescent="0.2">
      <c r="A25" s="61" t="s">
        <v>59</v>
      </c>
      <c r="B25" s="38" t="s">
        <v>23</v>
      </c>
      <c r="C25" s="38" t="s">
        <v>51</v>
      </c>
      <c r="D25" s="39" t="s">
        <v>96</v>
      </c>
      <c r="E25" s="40" t="s">
        <v>228</v>
      </c>
      <c r="F25" s="41" t="s">
        <v>97</v>
      </c>
      <c r="G25" s="42" t="s">
        <v>98</v>
      </c>
      <c r="H25" s="43" t="s">
        <v>266</v>
      </c>
      <c r="I25" s="42" t="s">
        <v>267</v>
      </c>
    </row>
    <row r="26" spans="1:9" x14ac:dyDescent="0.2">
      <c r="A26" s="62" t="s">
        <v>53</v>
      </c>
      <c r="B26" s="63" t="s">
        <v>279</v>
      </c>
      <c r="C26" s="47" t="s">
        <v>1</v>
      </c>
      <c r="D26" s="48">
        <v>20</v>
      </c>
      <c r="E26" s="48">
        <v>300</v>
      </c>
      <c r="F26" s="4"/>
      <c r="G26" s="49">
        <f>E26*F26</f>
        <v>0</v>
      </c>
      <c r="H26" s="49">
        <f>G26/100*22</f>
        <v>0</v>
      </c>
      <c r="I26" s="49">
        <f>G26+H26</f>
        <v>0</v>
      </c>
    </row>
    <row r="27" spans="1:9" x14ac:dyDescent="0.2">
      <c r="A27" s="62" t="s">
        <v>54</v>
      </c>
      <c r="B27" s="63" t="s">
        <v>282</v>
      </c>
      <c r="C27" s="47" t="s">
        <v>1</v>
      </c>
      <c r="D27" s="48">
        <v>70</v>
      </c>
      <c r="E27" s="48">
        <v>20</v>
      </c>
      <c r="F27" s="4"/>
      <c r="G27" s="49">
        <f t="shared" ref="G27:G33" si="3">E27*F27</f>
        <v>0</v>
      </c>
      <c r="H27" s="49">
        <f t="shared" ref="H27:H33" si="4">G27/100*22</f>
        <v>0</v>
      </c>
      <c r="I27" s="49">
        <f t="shared" ref="I27:I33" si="5">G27+H27</f>
        <v>0</v>
      </c>
    </row>
    <row r="28" spans="1:9" x14ac:dyDescent="0.2">
      <c r="A28" s="45" t="s">
        <v>55</v>
      </c>
      <c r="B28" s="63" t="s">
        <v>155</v>
      </c>
      <c r="C28" s="47" t="s">
        <v>1</v>
      </c>
      <c r="D28" s="48">
        <v>20</v>
      </c>
      <c r="E28" s="48">
        <v>20</v>
      </c>
      <c r="F28" s="4"/>
      <c r="G28" s="49">
        <f t="shared" si="3"/>
        <v>0</v>
      </c>
      <c r="H28" s="49">
        <f t="shared" si="4"/>
        <v>0</v>
      </c>
      <c r="I28" s="49">
        <f t="shared" si="5"/>
        <v>0</v>
      </c>
    </row>
    <row r="29" spans="1:9" x14ac:dyDescent="0.2">
      <c r="A29" s="62" t="s">
        <v>56</v>
      </c>
      <c r="B29" s="63" t="s">
        <v>156</v>
      </c>
      <c r="C29" s="47" t="s">
        <v>1</v>
      </c>
      <c r="D29" s="48">
        <v>20</v>
      </c>
      <c r="E29" s="48">
        <v>160</v>
      </c>
      <c r="F29" s="4"/>
      <c r="G29" s="49">
        <f t="shared" si="3"/>
        <v>0</v>
      </c>
      <c r="H29" s="49">
        <f t="shared" si="4"/>
        <v>0</v>
      </c>
      <c r="I29" s="49">
        <f t="shared" si="5"/>
        <v>0</v>
      </c>
    </row>
    <row r="30" spans="1:9" x14ac:dyDescent="0.2">
      <c r="A30" s="45" t="s">
        <v>57</v>
      </c>
      <c r="B30" s="63" t="s">
        <v>157</v>
      </c>
      <c r="C30" s="47" t="s">
        <v>1</v>
      </c>
      <c r="D30" s="48">
        <v>2</v>
      </c>
      <c r="E30" s="48">
        <v>160</v>
      </c>
      <c r="F30" s="4"/>
      <c r="G30" s="49">
        <f t="shared" si="3"/>
        <v>0</v>
      </c>
      <c r="H30" s="49">
        <f t="shared" si="4"/>
        <v>0</v>
      </c>
      <c r="I30" s="49">
        <f t="shared" si="5"/>
        <v>0</v>
      </c>
    </row>
    <row r="31" spans="1:9" x14ac:dyDescent="0.2">
      <c r="A31" s="62" t="s">
        <v>58</v>
      </c>
      <c r="B31" s="63" t="s">
        <v>158</v>
      </c>
      <c r="C31" s="47" t="s">
        <v>1</v>
      </c>
      <c r="D31" s="48">
        <v>2</v>
      </c>
      <c r="E31" s="48">
        <v>160</v>
      </c>
      <c r="F31" s="4"/>
      <c r="G31" s="49">
        <f t="shared" si="3"/>
        <v>0</v>
      </c>
      <c r="H31" s="49">
        <f t="shared" si="4"/>
        <v>0</v>
      </c>
      <c r="I31" s="49">
        <f t="shared" si="5"/>
        <v>0</v>
      </c>
    </row>
    <row r="32" spans="1:9" x14ac:dyDescent="0.2">
      <c r="A32" s="45" t="s">
        <v>60</v>
      </c>
      <c r="B32" s="63" t="s">
        <v>79</v>
      </c>
      <c r="C32" s="47" t="s">
        <v>1</v>
      </c>
      <c r="D32" s="48">
        <v>15</v>
      </c>
      <c r="E32" s="48">
        <v>20</v>
      </c>
      <c r="F32" s="4"/>
      <c r="G32" s="49">
        <f t="shared" si="3"/>
        <v>0</v>
      </c>
      <c r="H32" s="49">
        <f t="shared" si="4"/>
        <v>0</v>
      </c>
      <c r="I32" s="49">
        <f t="shared" si="5"/>
        <v>0</v>
      </c>
    </row>
    <row r="33" spans="1:10" x14ac:dyDescent="0.2">
      <c r="A33" s="62" t="s">
        <v>61</v>
      </c>
      <c r="B33" s="51" t="s">
        <v>80</v>
      </c>
      <c r="C33" s="47" t="s">
        <v>1</v>
      </c>
      <c r="D33" s="48">
        <v>20</v>
      </c>
      <c r="E33" s="160">
        <v>140</v>
      </c>
      <c r="F33" s="4"/>
      <c r="G33" s="49">
        <f t="shared" si="3"/>
        <v>0</v>
      </c>
      <c r="H33" s="49">
        <f t="shared" si="4"/>
        <v>0</v>
      </c>
      <c r="I33" s="49">
        <f t="shared" si="5"/>
        <v>0</v>
      </c>
    </row>
    <row r="34" spans="1:10" x14ac:dyDescent="0.2">
      <c r="A34" s="64"/>
      <c r="B34" s="55"/>
      <c r="C34" s="210" t="s">
        <v>270</v>
      </c>
      <c r="D34" s="211"/>
      <c r="E34" s="211"/>
      <c r="F34" s="212"/>
      <c r="G34" s="65">
        <f>SUM(G26:G33)</f>
        <v>0</v>
      </c>
      <c r="H34" s="65">
        <f>SUM(H26:H33)</f>
        <v>0</v>
      </c>
      <c r="I34" s="65">
        <f>SUM(I26:I33)</f>
        <v>0</v>
      </c>
    </row>
    <row r="35" spans="1:10" x14ac:dyDescent="0.2">
      <c r="A35" s="34" t="s">
        <v>116</v>
      </c>
      <c r="B35" s="29"/>
      <c r="C35" s="58"/>
      <c r="D35" s="59"/>
      <c r="E35" s="59"/>
      <c r="F35" s="60"/>
      <c r="G35" s="14"/>
      <c r="H35" s="14"/>
      <c r="I35" s="14"/>
    </row>
    <row r="36" spans="1:10" ht="28.5" customHeight="1" x14ac:dyDescent="0.2">
      <c r="A36" s="43" t="s">
        <v>59</v>
      </c>
      <c r="B36" s="38" t="s">
        <v>24</v>
      </c>
      <c r="C36" s="38" t="s">
        <v>51</v>
      </c>
      <c r="D36" s="39" t="s">
        <v>96</v>
      </c>
      <c r="E36" s="40" t="s">
        <v>228</v>
      </c>
      <c r="F36" s="41" t="s">
        <v>97</v>
      </c>
      <c r="G36" s="42" t="s">
        <v>98</v>
      </c>
      <c r="H36" s="43" t="s">
        <v>266</v>
      </c>
      <c r="I36" s="42" t="s">
        <v>267</v>
      </c>
    </row>
    <row r="37" spans="1:10" x14ac:dyDescent="0.2">
      <c r="A37" s="45" t="s">
        <v>53</v>
      </c>
      <c r="B37" s="63" t="s">
        <v>81</v>
      </c>
      <c r="C37" s="47" t="s">
        <v>1</v>
      </c>
      <c r="D37" s="48">
        <v>20</v>
      </c>
      <c r="E37" s="48">
        <v>2</v>
      </c>
      <c r="F37" s="4"/>
      <c r="G37" s="49">
        <f>E37*F37</f>
        <v>0</v>
      </c>
      <c r="H37" s="49">
        <f>G37/100*22</f>
        <v>0</v>
      </c>
      <c r="I37" s="49">
        <f>G37+H37</f>
        <v>0</v>
      </c>
      <c r="J37" s="44"/>
    </row>
    <row r="38" spans="1:10" x14ac:dyDescent="0.2">
      <c r="A38" s="45" t="s">
        <v>54</v>
      </c>
      <c r="B38" s="63" t="s">
        <v>82</v>
      </c>
      <c r="C38" s="47" t="s">
        <v>1</v>
      </c>
      <c r="D38" s="48">
        <v>5</v>
      </c>
      <c r="E38" s="48">
        <v>2</v>
      </c>
      <c r="F38" s="4"/>
      <c r="G38" s="49">
        <f t="shared" ref="G38:G52" si="6">E38*F38</f>
        <v>0</v>
      </c>
      <c r="H38" s="49">
        <f t="shared" ref="H38:H52" si="7">G38/100*22</f>
        <v>0</v>
      </c>
      <c r="I38" s="49">
        <f t="shared" ref="I38:I52" si="8">G38+H38</f>
        <v>0</v>
      </c>
      <c r="J38" s="44"/>
    </row>
    <row r="39" spans="1:10" x14ac:dyDescent="0.2">
      <c r="A39" s="45" t="s">
        <v>55</v>
      </c>
      <c r="B39" s="63" t="s">
        <v>83</v>
      </c>
      <c r="C39" s="47" t="s">
        <v>1</v>
      </c>
      <c r="D39" s="48">
        <v>20</v>
      </c>
      <c r="E39" s="48">
        <v>140</v>
      </c>
      <c r="F39" s="4"/>
      <c r="G39" s="49">
        <f t="shared" si="6"/>
        <v>0</v>
      </c>
      <c r="H39" s="49">
        <f t="shared" si="7"/>
        <v>0</v>
      </c>
      <c r="I39" s="49">
        <f t="shared" si="8"/>
        <v>0</v>
      </c>
      <c r="J39" s="44"/>
    </row>
    <row r="40" spans="1:10" x14ac:dyDescent="0.2">
      <c r="A40" s="45" t="s">
        <v>56</v>
      </c>
      <c r="B40" s="63" t="s">
        <v>84</v>
      </c>
      <c r="C40" s="47" t="s">
        <v>1</v>
      </c>
      <c r="D40" s="48">
        <v>7</v>
      </c>
      <c r="E40" s="48">
        <v>140</v>
      </c>
      <c r="F40" s="4"/>
      <c r="G40" s="49">
        <f t="shared" si="6"/>
        <v>0</v>
      </c>
      <c r="H40" s="49">
        <f t="shared" si="7"/>
        <v>0</v>
      </c>
      <c r="I40" s="49">
        <f t="shared" si="8"/>
        <v>0</v>
      </c>
    </row>
    <row r="41" spans="1:10" x14ac:dyDescent="0.2">
      <c r="A41" s="45" t="s">
        <v>57</v>
      </c>
      <c r="B41" s="63" t="s">
        <v>6</v>
      </c>
      <c r="C41" s="47" t="s">
        <v>1</v>
      </c>
      <c r="D41" s="48">
        <v>7</v>
      </c>
      <c r="E41" s="48">
        <v>40</v>
      </c>
      <c r="F41" s="4"/>
      <c r="G41" s="49">
        <f t="shared" si="6"/>
        <v>0</v>
      </c>
      <c r="H41" s="49">
        <f t="shared" si="7"/>
        <v>0</v>
      </c>
      <c r="I41" s="49">
        <f t="shared" si="8"/>
        <v>0</v>
      </c>
    </row>
    <row r="42" spans="1:10" x14ac:dyDescent="0.2">
      <c r="A42" s="45" t="s">
        <v>58</v>
      </c>
      <c r="B42" s="63" t="s">
        <v>7</v>
      </c>
      <c r="C42" s="47" t="s">
        <v>1</v>
      </c>
      <c r="D42" s="48">
        <v>7</v>
      </c>
      <c r="E42" s="48">
        <v>80</v>
      </c>
      <c r="F42" s="4"/>
      <c r="G42" s="49">
        <f t="shared" si="6"/>
        <v>0</v>
      </c>
      <c r="H42" s="49">
        <f t="shared" si="7"/>
        <v>0</v>
      </c>
      <c r="I42" s="49">
        <f t="shared" si="8"/>
        <v>0</v>
      </c>
    </row>
    <row r="43" spans="1:10" x14ac:dyDescent="0.2">
      <c r="A43" s="45" t="s">
        <v>60</v>
      </c>
      <c r="B43" s="63" t="s">
        <v>85</v>
      </c>
      <c r="C43" s="47" t="s">
        <v>1</v>
      </c>
      <c r="D43" s="48">
        <v>2</v>
      </c>
      <c r="E43" s="48">
        <v>2</v>
      </c>
      <c r="F43" s="4"/>
      <c r="G43" s="49">
        <f t="shared" si="6"/>
        <v>0</v>
      </c>
      <c r="H43" s="49">
        <f t="shared" si="7"/>
        <v>0</v>
      </c>
      <c r="I43" s="49">
        <f t="shared" si="8"/>
        <v>0</v>
      </c>
    </row>
    <row r="44" spans="1:10" x14ac:dyDescent="0.2">
      <c r="A44" s="45" t="s">
        <v>61</v>
      </c>
      <c r="B44" s="63" t="s">
        <v>86</v>
      </c>
      <c r="C44" s="47" t="s">
        <v>1</v>
      </c>
      <c r="D44" s="48">
        <v>2</v>
      </c>
      <c r="E44" s="48">
        <v>2</v>
      </c>
      <c r="F44" s="4"/>
      <c r="G44" s="49">
        <f t="shared" si="6"/>
        <v>0</v>
      </c>
      <c r="H44" s="49">
        <f t="shared" si="7"/>
        <v>0</v>
      </c>
      <c r="I44" s="49">
        <f t="shared" si="8"/>
        <v>0</v>
      </c>
    </row>
    <row r="45" spans="1:10" x14ac:dyDescent="0.2">
      <c r="A45" s="45" t="s">
        <v>62</v>
      </c>
      <c r="B45" s="63" t="s">
        <v>87</v>
      </c>
      <c r="C45" s="47" t="s">
        <v>1</v>
      </c>
      <c r="D45" s="48">
        <v>10</v>
      </c>
      <c r="E45" s="48">
        <v>100</v>
      </c>
      <c r="F45" s="4"/>
      <c r="G45" s="49">
        <f t="shared" si="6"/>
        <v>0</v>
      </c>
      <c r="H45" s="49">
        <f t="shared" si="7"/>
        <v>0</v>
      </c>
      <c r="I45" s="49">
        <f t="shared" si="8"/>
        <v>0</v>
      </c>
    </row>
    <row r="46" spans="1:10" x14ac:dyDescent="0.2">
      <c r="A46" s="45" t="s">
        <v>65</v>
      </c>
      <c r="B46" s="63" t="s">
        <v>88</v>
      </c>
      <c r="C46" s="47" t="s">
        <v>1</v>
      </c>
      <c r="D46" s="48">
        <v>10</v>
      </c>
      <c r="E46" s="48">
        <v>100</v>
      </c>
      <c r="F46" s="4"/>
      <c r="G46" s="49">
        <f t="shared" si="6"/>
        <v>0</v>
      </c>
      <c r="H46" s="49">
        <f t="shared" si="7"/>
        <v>0</v>
      </c>
      <c r="I46" s="49">
        <f t="shared" si="8"/>
        <v>0</v>
      </c>
    </row>
    <row r="47" spans="1:10" x14ac:dyDescent="0.2">
      <c r="A47" s="45" t="s">
        <v>66</v>
      </c>
      <c r="B47" s="63" t="s">
        <v>8</v>
      </c>
      <c r="C47" s="47" t="s">
        <v>1</v>
      </c>
      <c r="D47" s="48">
        <v>7</v>
      </c>
      <c r="E47" s="48">
        <v>100</v>
      </c>
      <c r="F47" s="4"/>
      <c r="G47" s="49">
        <f t="shared" si="6"/>
        <v>0</v>
      </c>
      <c r="H47" s="49">
        <f t="shared" si="7"/>
        <v>0</v>
      </c>
      <c r="I47" s="49">
        <f t="shared" si="8"/>
        <v>0</v>
      </c>
    </row>
    <row r="48" spans="1:10" x14ac:dyDescent="0.2">
      <c r="A48" s="45" t="s">
        <v>67</v>
      </c>
      <c r="B48" s="63" t="s">
        <v>9</v>
      </c>
      <c r="C48" s="47" t="s">
        <v>1</v>
      </c>
      <c r="D48" s="48">
        <v>20</v>
      </c>
      <c r="E48" s="48">
        <v>100</v>
      </c>
      <c r="F48" s="4"/>
      <c r="G48" s="49">
        <f t="shared" si="6"/>
        <v>0</v>
      </c>
      <c r="H48" s="49">
        <f t="shared" si="7"/>
        <v>0</v>
      </c>
      <c r="I48" s="49">
        <f t="shared" si="8"/>
        <v>0</v>
      </c>
    </row>
    <row r="49" spans="1:13" x14ac:dyDescent="0.2">
      <c r="A49" s="45" t="s">
        <v>68</v>
      </c>
      <c r="B49" s="63" t="s">
        <v>10</v>
      </c>
      <c r="C49" s="47" t="s">
        <v>1</v>
      </c>
      <c r="D49" s="48">
        <v>20</v>
      </c>
      <c r="E49" s="48">
        <v>80</v>
      </c>
      <c r="F49" s="4"/>
      <c r="G49" s="49">
        <f t="shared" si="6"/>
        <v>0</v>
      </c>
      <c r="H49" s="49">
        <f t="shared" si="7"/>
        <v>0</v>
      </c>
      <c r="I49" s="49">
        <f t="shared" si="8"/>
        <v>0</v>
      </c>
    </row>
    <row r="50" spans="1:13" x14ac:dyDescent="0.2">
      <c r="A50" s="45" t="s">
        <v>69</v>
      </c>
      <c r="B50" s="63" t="s">
        <v>11</v>
      </c>
      <c r="C50" s="47" t="s">
        <v>1</v>
      </c>
      <c r="D50" s="48">
        <v>26</v>
      </c>
      <c r="E50" s="48">
        <v>104</v>
      </c>
      <c r="F50" s="4"/>
      <c r="G50" s="49">
        <f t="shared" si="6"/>
        <v>0</v>
      </c>
      <c r="H50" s="49">
        <f t="shared" si="7"/>
        <v>0</v>
      </c>
      <c r="I50" s="49">
        <f t="shared" si="8"/>
        <v>0</v>
      </c>
    </row>
    <row r="51" spans="1:13" x14ac:dyDescent="0.2">
      <c r="A51" s="45" t="s">
        <v>70</v>
      </c>
      <c r="B51" s="63" t="s">
        <v>12</v>
      </c>
      <c r="C51" s="47" t="s">
        <v>1</v>
      </c>
      <c r="D51" s="48">
        <v>55</v>
      </c>
      <c r="E51" s="48">
        <v>220</v>
      </c>
      <c r="F51" s="4"/>
      <c r="G51" s="49">
        <f t="shared" si="6"/>
        <v>0</v>
      </c>
      <c r="H51" s="49">
        <f t="shared" si="7"/>
        <v>0</v>
      </c>
      <c r="I51" s="49">
        <f t="shared" si="8"/>
        <v>0</v>
      </c>
    </row>
    <row r="52" spans="1:13" x14ac:dyDescent="0.2">
      <c r="A52" s="45" t="s">
        <v>71</v>
      </c>
      <c r="B52" s="63" t="s">
        <v>47</v>
      </c>
      <c r="C52" s="47" t="s">
        <v>1</v>
      </c>
      <c r="D52" s="48">
        <v>5</v>
      </c>
      <c r="E52" s="48">
        <v>40</v>
      </c>
      <c r="F52" s="4"/>
      <c r="G52" s="49">
        <f t="shared" si="6"/>
        <v>0</v>
      </c>
      <c r="H52" s="49">
        <f t="shared" si="7"/>
        <v>0</v>
      </c>
      <c r="I52" s="49">
        <f t="shared" si="8"/>
        <v>0</v>
      </c>
    </row>
    <row r="53" spans="1:13" x14ac:dyDescent="0.2">
      <c r="A53" s="66"/>
      <c r="B53" s="67"/>
      <c r="C53" s="210" t="s">
        <v>270</v>
      </c>
      <c r="D53" s="224"/>
      <c r="E53" s="224"/>
      <c r="F53" s="225"/>
      <c r="G53" s="68">
        <f>SUM(G37:G52)</f>
        <v>0</v>
      </c>
      <c r="H53" s="65">
        <f>SUM(H37:H52)</f>
        <v>0</v>
      </c>
      <c r="I53" s="65">
        <f>SUM(I37:I52)</f>
        <v>0</v>
      </c>
    </row>
    <row r="54" spans="1:13" x14ac:dyDescent="0.2">
      <c r="A54" s="34" t="s">
        <v>117</v>
      </c>
      <c r="B54" s="29"/>
      <c r="C54" s="58"/>
      <c r="D54" s="59"/>
      <c r="E54" s="59"/>
      <c r="F54" s="60"/>
      <c r="G54" s="14"/>
      <c r="H54" s="14"/>
      <c r="I54" s="14"/>
    </row>
    <row r="55" spans="1:13" ht="39.75" customHeight="1" x14ac:dyDescent="0.2">
      <c r="A55" s="61" t="s">
        <v>59</v>
      </c>
      <c r="B55" s="38" t="s">
        <v>64</v>
      </c>
      <c r="C55" s="38" t="s">
        <v>51</v>
      </c>
      <c r="D55" s="39" t="s">
        <v>96</v>
      </c>
      <c r="E55" s="40" t="s">
        <v>228</v>
      </c>
      <c r="F55" s="41" t="s">
        <v>97</v>
      </c>
      <c r="G55" s="42" t="s">
        <v>98</v>
      </c>
      <c r="H55" s="43" t="s">
        <v>266</v>
      </c>
      <c r="I55" s="42" t="s">
        <v>267</v>
      </c>
    </row>
    <row r="56" spans="1:13" x14ac:dyDescent="0.2">
      <c r="A56" s="45" t="s">
        <v>53</v>
      </c>
      <c r="B56" s="46" t="s">
        <v>13</v>
      </c>
      <c r="C56" s="47" t="s">
        <v>1</v>
      </c>
      <c r="D56" s="47">
        <v>10</v>
      </c>
      <c r="E56" s="47">
        <v>100</v>
      </c>
      <c r="F56" s="4"/>
      <c r="G56" s="49">
        <f>E56*F56</f>
        <v>0</v>
      </c>
      <c r="H56" s="49">
        <f>G56/100*9.5</f>
        <v>0</v>
      </c>
      <c r="I56" s="49">
        <f>G56+H56</f>
        <v>0</v>
      </c>
    </row>
    <row r="57" spans="1:13" x14ac:dyDescent="0.2">
      <c r="A57" s="45" t="s">
        <v>54</v>
      </c>
      <c r="B57" s="46" t="s">
        <v>280</v>
      </c>
      <c r="C57" s="47" t="s">
        <v>1</v>
      </c>
      <c r="D57" s="47">
        <v>5</v>
      </c>
      <c r="E57" s="47">
        <v>40</v>
      </c>
      <c r="F57" s="4"/>
      <c r="G57" s="49">
        <f t="shared" ref="G57:G60" si="9">E57*F57</f>
        <v>0</v>
      </c>
      <c r="H57" s="49">
        <f>G57/100*22</f>
        <v>0</v>
      </c>
      <c r="I57" s="49">
        <f t="shared" ref="I57:I60" si="10">G57+H57</f>
        <v>0</v>
      </c>
    </row>
    <row r="58" spans="1:13" x14ac:dyDescent="0.2">
      <c r="A58" s="45" t="s">
        <v>55</v>
      </c>
      <c r="B58" s="46" t="s">
        <v>281</v>
      </c>
      <c r="C58" s="47" t="s">
        <v>1</v>
      </c>
      <c r="D58" s="47">
        <v>20</v>
      </c>
      <c r="E58" s="47">
        <v>40</v>
      </c>
      <c r="F58" s="4"/>
      <c r="G58" s="49">
        <f t="shared" si="9"/>
        <v>0</v>
      </c>
      <c r="H58" s="49">
        <f t="shared" ref="H58:H60" si="11">G58/100*22</f>
        <v>0</v>
      </c>
      <c r="I58" s="49">
        <f t="shared" si="10"/>
        <v>0</v>
      </c>
    </row>
    <row r="59" spans="1:13" x14ac:dyDescent="0.2">
      <c r="A59" s="45" t="s">
        <v>56</v>
      </c>
      <c r="B59" s="46" t="s">
        <v>89</v>
      </c>
      <c r="C59" s="47" t="s">
        <v>1</v>
      </c>
      <c r="D59" s="47">
        <v>3</v>
      </c>
      <c r="E59" s="47">
        <v>20</v>
      </c>
      <c r="F59" s="4"/>
      <c r="G59" s="49">
        <f t="shared" si="9"/>
        <v>0</v>
      </c>
      <c r="H59" s="49">
        <f t="shared" si="11"/>
        <v>0</v>
      </c>
      <c r="I59" s="49">
        <f t="shared" si="10"/>
        <v>0</v>
      </c>
    </row>
    <row r="60" spans="1:13" x14ac:dyDescent="0.2">
      <c r="A60" s="50" t="s">
        <v>57</v>
      </c>
      <c r="B60" s="51" t="s">
        <v>75</v>
      </c>
      <c r="C60" s="69" t="s">
        <v>1</v>
      </c>
      <c r="D60" s="69">
        <v>3</v>
      </c>
      <c r="E60" s="47">
        <v>20</v>
      </c>
      <c r="F60" s="4"/>
      <c r="G60" s="49">
        <f t="shared" si="9"/>
        <v>0</v>
      </c>
      <c r="H60" s="49">
        <f t="shared" si="11"/>
        <v>0</v>
      </c>
      <c r="I60" s="49">
        <f t="shared" si="10"/>
        <v>0</v>
      </c>
    </row>
    <row r="61" spans="1:13" x14ac:dyDescent="0.2">
      <c r="A61" s="54"/>
      <c r="B61" s="55"/>
      <c r="C61" s="210" t="s">
        <v>268</v>
      </c>
      <c r="D61" s="224"/>
      <c r="E61" s="224"/>
      <c r="F61" s="225"/>
      <c r="G61" s="68">
        <f>SUM(G56:G60)</f>
        <v>0</v>
      </c>
      <c r="H61" s="65">
        <f>SUM(H56:H60)</f>
        <v>0</v>
      </c>
      <c r="I61" s="65">
        <f>SUM(I56:I60)</f>
        <v>0</v>
      </c>
    </row>
    <row r="62" spans="1:13" x14ac:dyDescent="0.2">
      <c r="A62" s="34" t="s">
        <v>118</v>
      </c>
      <c r="B62" s="70"/>
      <c r="C62" s="71"/>
      <c r="D62" s="71"/>
      <c r="E62" s="71"/>
      <c r="F62" s="72"/>
      <c r="G62" s="73"/>
      <c r="H62" s="73"/>
      <c r="I62" s="73"/>
    </row>
    <row r="63" spans="1:13" ht="44.25" customHeight="1" x14ac:dyDescent="0.2">
      <c r="A63" s="61" t="s">
        <v>59</v>
      </c>
      <c r="B63" s="38" t="s">
        <v>125</v>
      </c>
      <c r="C63" s="38" t="s">
        <v>51</v>
      </c>
      <c r="D63" s="39" t="s">
        <v>96</v>
      </c>
      <c r="E63" s="40" t="s">
        <v>228</v>
      </c>
      <c r="F63" s="41" t="s">
        <v>97</v>
      </c>
      <c r="G63" s="42" t="s">
        <v>98</v>
      </c>
      <c r="H63" s="43" t="s">
        <v>266</v>
      </c>
      <c r="I63" s="42" t="s">
        <v>267</v>
      </c>
      <c r="J63" s="38" t="s">
        <v>123</v>
      </c>
      <c r="K63" s="38" t="s">
        <v>124</v>
      </c>
      <c r="L63" s="38" t="s">
        <v>141</v>
      </c>
      <c r="M63" s="38" t="s">
        <v>149</v>
      </c>
    </row>
    <row r="64" spans="1:13" ht="25.5" x14ac:dyDescent="0.2">
      <c r="A64" s="45" t="s">
        <v>53</v>
      </c>
      <c r="B64" s="46" t="s">
        <v>126</v>
      </c>
      <c r="C64" s="74" t="s">
        <v>63</v>
      </c>
      <c r="D64" s="75">
        <v>10</v>
      </c>
      <c r="E64" s="75">
        <v>40</v>
      </c>
      <c r="F64" s="3"/>
      <c r="G64" s="76">
        <f>E64*F64</f>
        <v>0</v>
      </c>
      <c r="H64" s="76">
        <f>G64/100*22</f>
        <v>0</v>
      </c>
      <c r="I64" s="76">
        <f>G64+H64</f>
        <v>0</v>
      </c>
      <c r="J64" s="5"/>
      <c r="K64" s="2"/>
      <c r="L64" s="77" t="s">
        <v>146</v>
      </c>
      <c r="M64" s="78" t="s">
        <v>145</v>
      </c>
    </row>
    <row r="65" spans="1:16" ht="25.5" x14ac:dyDescent="0.2">
      <c r="A65" s="45" t="s">
        <v>54</v>
      </c>
      <c r="B65" s="79" t="s">
        <v>127</v>
      </c>
      <c r="C65" s="74" t="s">
        <v>63</v>
      </c>
      <c r="D65" s="75">
        <v>50</v>
      </c>
      <c r="E65" s="75">
        <v>200</v>
      </c>
      <c r="F65" s="3"/>
      <c r="G65" s="76">
        <f t="shared" ref="G65:G73" si="12">E65*F65</f>
        <v>0</v>
      </c>
      <c r="H65" s="76">
        <f t="shared" ref="H65:H77" si="13">G65/100*22</f>
        <v>0</v>
      </c>
      <c r="I65" s="76">
        <f t="shared" ref="I65:I77" si="14">G65+H65</f>
        <v>0</v>
      </c>
      <c r="J65" s="5"/>
      <c r="K65" s="2"/>
      <c r="L65" s="77" t="s">
        <v>147</v>
      </c>
      <c r="M65" s="78" t="s">
        <v>145</v>
      </c>
    </row>
    <row r="66" spans="1:16" ht="38.25" x14ac:dyDescent="0.2">
      <c r="A66" s="45" t="s">
        <v>55</v>
      </c>
      <c r="B66" s="79" t="s">
        <v>128</v>
      </c>
      <c r="C66" s="74" t="s">
        <v>63</v>
      </c>
      <c r="D66" s="75">
        <v>50</v>
      </c>
      <c r="E66" s="75">
        <v>200</v>
      </c>
      <c r="F66" s="3"/>
      <c r="G66" s="76">
        <f t="shared" si="12"/>
        <v>0</v>
      </c>
      <c r="H66" s="76">
        <f t="shared" si="13"/>
        <v>0</v>
      </c>
      <c r="I66" s="76">
        <f t="shared" si="14"/>
        <v>0</v>
      </c>
      <c r="J66" s="5"/>
      <c r="K66" s="2"/>
      <c r="L66" s="77" t="s">
        <v>147</v>
      </c>
      <c r="M66" s="78" t="s">
        <v>145</v>
      </c>
    </row>
    <row r="67" spans="1:16" ht="25.5" x14ac:dyDescent="0.2">
      <c r="A67" s="45" t="s">
        <v>56</v>
      </c>
      <c r="B67" s="80" t="s">
        <v>180</v>
      </c>
      <c r="C67" s="74" t="s">
        <v>63</v>
      </c>
      <c r="D67" s="75">
        <v>50</v>
      </c>
      <c r="E67" s="75">
        <v>200</v>
      </c>
      <c r="F67" s="3"/>
      <c r="G67" s="76">
        <f t="shared" si="12"/>
        <v>0</v>
      </c>
      <c r="H67" s="76">
        <f t="shared" si="13"/>
        <v>0</v>
      </c>
      <c r="I67" s="76">
        <f t="shared" si="14"/>
        <v>0</v>
      </c>
      <c r="J67" s="5"/>
      <c r="K67" s="2"/>
      <c r="L67" s="77" t="s">
        <v>147</v>
      </c>
      <c r="M67" s="78" t="s">
        <v>145</v>
      </c>
    </row>
    <row r="68" spans="1:16" ht="25.5" x14ac:dyDescent="0.2">
      <c r="A68" s="45" t="s">
        <v>57</v>
      </c>
      <c r="B68" s="80" t="s">
        <v>183</v>
      </c>
      <c r="C68" s="74" t="s">
        <v>63</v>
      </c>
      <c r="D68" s="75">
        <v>50</v>
      </c>
      <c r="E68" s="75">
        <v>200</v>
      </c>
      <c r="F68" s="3"/>
      <c r="G68" s="76">
        <f t="shared" si="12"/>
        <v>0</v>
      </c>
      <c r="H68" s="76">
        <f t="shared" si="13"/>
        <v>0</v>
      </c>
      <c r="I68" s="76">
        <f t="shared" si="14"/>
        <v>0</v>
      </c>
      <c r="J68" s="5"/>
      <c r="K68" s="2"/>
      <c r="L68" s="77" t="s">
        <v>147</v>
      </c>
      <c r="M68" s="78" t="s">
        <v>145</v>
      </c>
    </row>
    <row r="69" spans="1:16" ht="25.5" x14ac:dyDescent="0.2">
      <c r="A69" s="45" t="s">
        <v>58</v>
      </c>
      <c r="B69" s="80" t="s">
        <v>181</v>
      </c>
      <c r="C69" s="74" t="s">
        <v>63</v>
      </c>
      <c r="D69" s="75"/>
      <c r="E69" s="75">
        <v>200</v>
      </c>
      <c r="F69" s="3"/>
      <c r="G69" s="76">
        <f t="shared" si="12"/>
        <v>0</v>
      </c>
      <c r="H69" s="76">
        <f t="shared" si="13"/>
        <v>0</v>
      </c>
      <c r="I69" s="76">
        <f t="shared" si="14"/>
        <v>0</v>
      </c>
      <c r="J69" s="5"/>
      <c r="K69" s="2"/>
      <c r="L69" s="77" t="s">
        <v>147</v>
      </c>
      <c r="M69" s="78" t="s">
        <v>182</v>
      </c>
    </row>
    <row r="70" spans="1:16" ht="25.5" x14ac:dyDescent="0.2">
      <c r="A70" s="45" t="s">
        <v>60</v>
      </c>
      <c r="B70" s="80" t="s">
        <v>129</v>
      </c>
      <c r="C70" s="74" t="s">
        <v>16</v>
      </c>
      <c r="D70" s="75">
        <v>1000</v>
      </c>
      <c r="E70" s="75">
        <v>4000</v>
      </c>
      <c r="F70" s="3"/>
      <c r="G70" s="76">
        <f t="shared" si="12"/>
        <v>0</v>
      </c>
      <c r="H70" s="76">
        <f t="shared" si="13"/>
        <v>0</v>
      </c>
      <c r="I70" s="76">
        <f t="shared" si="14"/>
        <v>0</v>
      </c>
      <c r="J70" s="5"/>
      <c r="K70" s="2"/>
      <c r="L70" s="77" t="s">
        <v>143</v>
      </c>
      <c r="M70" s="78" t="s">
        <v>148</v>
      </c>
    </row>
    <row r="71" spans="1:16" ht="25.5" x14ac:dyDescent="0.2">
      <c r="A71" s="45" t="s">
        <v>61</v>
      </c>
      <c r="B71" s="80" t="s">
        <v>130</v>
      </c>
      <c r="C71" s="74" t="s">
        <v>17</v>
      </c>
      <c r="D71" s="75">
        <v>5</v>
      </c>
      <c r="E71" s="75">
        <v>20</v>
      </c>
      <c r="F71" s="3"/>
      <c r="G71" s="76">
        <f t="shared" si="12"/>
        <v>0</v>
      </c>
      <c r="H71" s="76">
        <f t="shared" si="13"/>
        <v>0</v>
      </c>
      <c r="I71" s="76">
        <f t="shared" si="14"/>
        <v>0</v>
      </c>
      <c r="J71" s="2"/>
      <c r="K71" s="2"/>
      <c r="L71" s="81" t="s">
        <v>143</v>
      </c>
      <c r="M71" s="78" t="s">
        <v>148</v>
      </c>
      <c r="P71" s="82"/>
    </row>
    <row r="72" spans="1:16" ht="25.5" x14ac:dyDescent="0.2">
      <c r="A72" s="45" t="s">
        <v>62</v>
      </c>
      <c r="B72" s="80" t="s">
        <v>131</v>
      </c>
      <c r="C72" s="74" t="s">
        <v>17</v>
      </c>
      <c r="D72" s="75">
        <v>5</v>
      </c>
      <c r="E72" s="75">
        <v>20</v>
      </c>
      <c r="F72" s="3"/>
      <c r="G72" s="76">
        <f t="shared" si="12"/>
        <v>0</v>
      </c>
      <c r="H72" s="76">
        <f t="shared" si="13"/>
        <v>0</v>
      </c>
      <c r="I72" s="76">
        <f t="shared" si="14"/>
        <v>0</v>
      </c>
      <c r="J72" s="2"/>
      <c r="K72" s="2"/>
      <c r="L72" s="81" t="s">
        <v>143</v>
      </c>
      <c r="M72" s="78" t="s">
        <v>148</v>
      </c>
    </row>
    <row r="73" spans="1:16" ht="25.5" x14ac:dyDescent="0.2">
      <c r="A73" s="45" t="s">
        <v>65</v>
      </c>
      <c r="B73" s="80" t="s">
        <v>132</v>
      </c>
      <c r="C73" s="74" t="s">
        <v>17</v>
      </c>
      <c r="D73" s="75">
        <v>5</v>
      </c>
      <c r="E73" s="75">
        <v>20</v>
      </c>
      <c r="F73" s="3"/>
      <c r="G73" s="76">
        <f t="shared" si="12"/>
        <v>0</v>
      </c>
      <c r="H73" s="76">
        <f t="shared" si="13"/>
        <v>0</v>
      </c>
      <c r="I73" s="76">
        <f t="shared" si="14"/>
        <v>0</v>
      </c>
      <c r="J73" s="2"/>
      <c r="K73" s="2"/>
      <c r="L73" s="81" t="s">
        <v>143</v>
      </c>
      <c r="M73" s="78" t="s">
        <v>148</v>
      </c>
    </row>
    <row r="74" spans="1:16" x14ac:dyDescent="0.2">
      <c r="A74" s="45" t="s">
        <v>66</v>
      </c>
      <c r="B74" s="80" t="s">
        <v>260</v>
      </c>
      <c r="C74" s="74" t="s">
        <v>63</v>
      </c>
      <c r="D74" s="75"/>
      <c r="E74" s="75">
        <v>20</v>
      </c>
      <c r="F74" s="3"/>
      <c r="G74" s="76">
        <f>E74*F74</f>
        <v>0</v>
      </c>
      <c r="H74" s="76">
        <f t="shared" si="13"/>
        <v>0</v>
      </c>
      <c r="I74" s="76">
        <f t="shared" si="14"/>
        <v>0</v>
      </c>
      <c r="J74" s="2"/>
      <c r="K74" s="2"/>
      <c r="L74" s="81" t="s">
        <v>259</v>
      </c>
      <c r="M74" s="78" t="s">
        <v>145</v>
      </c>
    </row>
    <row r="75" spans="1:16" x14ac:dyDescent="0.2">
      <c r="A75" s="45" t="s">
        <v>67</v>
      </c>
      <c r="B75" s="80" t="s">
        <v>261</v>
      </c>
      <c r="C75" s="74" t="s">
        <v>63</v>
      </c>
      <c r="D75" s="75"/>
      <c r="E75" s="75">
        <v>20</v>
      </c>
      <c r="F75" s="3"/>
      <c r="G75" s="76">
        <f>E75*F75</f>
        <v>0</v>
      </c>
      <c r="H75" s="76">
        <f t="shared" si="13"/>
        <v>0</v>
      </c>
      <c r="I75" s="76">
        <f t="shared" si="14"/>
        <v>0</v>
      </c>
      <c r="J75" s="2"/>
      <c r="K75" s="2"/>
      <c r="L75" s="81" t="s">
        <v>259</v>
      </c>
      <c r="M75" s="78" t="s">
        <v>145</v>
      </c>
    </row>
    <row r="76" spans="1:16" x14ac:dyDescent="0.2">
      <c r="A76" s="45" t="s">
        <v>68</v>
      </c>
      <c r="B76" s="80" t="s">
        <v>273</v>
      </c>
      <c r="C76" s="74" t="s">
        <v>16</v>
      </c>
      <c r="D76" s="75"/>
      <c r="E76" s="75">
        <v>400</v>
      </c>
      <c r="F76" s="3"/>
      <c r="G76" s="76">
        <f>E76*F76</f>
        <v>0</v>
      </c>
      <c r="H76" s="76">
        <f t="shared" si="13"/>
        <v>0</v>
      </c>
      <c r="I76" s="76">
        <f t="shared" si="14"/>
        <v>0</v>
      </c>
      <c r="J76" s="2"/>
      <c r="K76" s="2"/>
      <c r="L76" s="81" t="s">
        <v>274</v>
      </c>
      <c r="M76" s="78" t="s">
        <v>148</v>
      </c>
    </row>
    <row r="77" spans="1:16" x14ac:dyDescent="0.2">
      <c r="A77" s="45" t="s">
        <v>69</v>
      </c>
      <c r="B77" s="80" t="s">
        <v>262</v>
      </c>
      <c r="C77" s="74" t="s">
        <v>17</v>
      </c>
      <c r="D77" s="75"/>
      <c r="E77" s="75">
        <v>200</v>
      </c>
      <c r="F77" s="3"/>
      <c r="G77" s="76">
        <f>E77*F77</f>
        <v>0</v>
      </c>
      <c r="H77" s="76">
        <f t="shared" si="13"/>
        <v>0</v>
      </c>
      <c r="I77" s="76">
        <f t="shared" si="14"/>
        <v>0</v>
      </c>
      <c r="J77" s="2"/>
      <c r="K77" s="2"/>
      <c r="L77" s="81" t="s">
        <v>147</v>
      </c>
      <c r="M77" s="78" t="s">
        <v>145</v>
      </c>
    </row>
    <row r="78" spans="1:16" x14ac:dyDescent="0.2">
      <c r="A78" s="66"/>
      <c r="B78" s="83"/>
      <c r="C78" s="226" t="s">
        <v>268</v>
      </c>
      <c r="D78" s="242"/>
      <c r="E78" s="242"/>
      <c r="F78" s="243"/>
      <c r="G78" s="84">
        <f>SUM(G64:G77)</f>
        <v>0</v>
      </c>
      <c r="H78" s="84">
        <f>SUM(H64:H77)</f>
        <v>0</v>
      </c>
      <c r="I78" s="84">
        <f>SUM(I64:I77)</f>
        <v>0</v>
      </c>
    </row>
    <row r="79" spans="1:16" x14ac:dyDescent="0.2">
      <c r="A79" s="34" t="s">
        <v>119</v>
      </c>
      <c r="B79" s="70"/>
      <c r="C79" s="71"/>
      <c r="D79" s="71"/>
      <c r="E79" s="71"/>
      <c r="F79" s="72"/>
      <c r="G79" s="73"/>
      <c r="H79" s="73"/>
      <c r="I79" s="73"/>
    </row>
    <row r="80" spans="1:16" ht="45.75" customHeight="1" x14ac:dyDescent="0.2">
      <c r="A80" s="61" t="s">
        <v>59</v>
      </c>
      <c r="B80" s="38" t="s">
        <v>134</v>
      </c>
      <c r="C80" s="38" t="s">
        <v>51</v>
      </c>
      <c r="D80" s="39" t="s">
        <v>96</v>
      </c>
      <c r="E80" s="40" t="s">
        <v>96</v>
      </c>
      <c r="F80" s="41" t="s">
        <v>97</v>
      </c>
      <c r="G80" s="42" t="s">
        <v>98</v>
      </c>
      <c r="H80" s="43" t="s">
        <v>266</v>
      </c>
      <c r="I80" s="42" t="s">
        <v>267</v>
      </c>
    </row>
    <row r="81" spans="1:39" x14ac:dyDescent="0.2">
      <c r="A81" s="45" t="s">
        <v>53</v>
      </c>
      <c r="B81" s="80" t="s">
        <v>14</v>
      </c>
      <c r="C81" s="74" t="s">
        <v>17</v>
      </c>
      <c r="D81" s="75">
        <v>15</v>
      </c>
      <c r="E81" s="75">
        <v>60</v>
      </c>
      <c r="F81" s="3"/>
      <c r="G81" s="76">
        <f>E81*F81</f>
        <v>0</v>
      </c>
      <c r="H81" s="76">
        <f>G81/100*22</f>
        <v>0</v>
      </c>
      <c r="I81" s="76">
        <f>G81+H81</f>
        <v>0</v>
      </c>
    </row>
    <row r="82" spans="1:39" s="44" customFormat="1" x14ac:dyDescent="0.2">
      <c r="A82" s="45" t="s">
        <v>54</v>
      </c>
      <c r="B82" s="80" t="s">
        <v>15</v>
      </c>
      <c r="C82" s="74" t="s">
        <v>17</v>
      </c>
      <c r="D82" s="75">
        <v>40</v>
      </c>
      <c r="E82" s="75">
        <v>300</v>
      </c>
      <c r="F82" s="3"/>
      <c r="G82" s="76">
        <f t="shared" ref="G82:G128" si="15">E82*F82</f>
        <v>0</v>
      </c>
      <c r="H82" s="76">
        <f t="shared" ref="H82:H129" si="16">G82/100*22</f>
        <v>0</v>
      </c>
      <c r="I82" s="76">
        <f t="shared" ref="I82:I129" si="17">G82+H82</f>
        <v>0</v>
      </c>
      <c r="J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</row>
    <row r="83" spans="1:39" s="44" customFormat="1" ht="38.25" x14ac:dyDescent="0.2">
      <c r="A83" s="45" t="s">
        <v>55</v>
      </c>
      <c r="B83" s="80" t="s">
        <v>150</v>
      </c>
      <c r="C83" s="88" t="s">
        <v>76</v>
      </c>
      <c r="D83" s="75">
        <v>400</v>
      </c>
      <c r="E83" s="75">
        <v>2000</v>
      </c>
      <c r="F83" s="3"/>
      <c r="G83" s="76">
        <f t="shared" si="15"/>
        <v>0</v>
      </c>
      <c r="H83" s="76">
        <f t="shared" si="16"/>
        <v>0</v>
      </c>
      <c r="I83" s="76">
        <f t="shared" si="17"/>
        <v>0</v>
      </c>
      <c r="J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</row>
    <row r="84" spans="1:39" s="44" customFormat="1" ht="38.25" x14ac:dyDescent="0.2">
      <c r="A84" s="45" t="s">
        <v>56</v>
      </c>
      <c r="B84" s="80" t="s">
        <v>151</v>
      </c>
      <c r="C84" s="88" t="s">
        <v>76</v>
      </c>
      <c r="D84" s="75">
        <v>400</v>
      </c>
      <c r="E84" s="75">
        <v>1600</v>
      </c>
      <c r="F84" s="3"/>
      <c r="G84" s="76">
        <f t="shared" si="15"/>
        <v>0</v>
      </c>
      <c r="H84" s="76">
        <f t="shared" si="16"/>
        <v>0</v>
      </c>
      <c r="I84" s="76">
        <f t="shared" si="17"/>
        <v>0</v>
      </c>
      <c r="J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</row>
    <row r="85" spans="1:39" s="44" customFormat="1" ht="25.5" x14ac:dyDescent="0.2">
      <c r="A85" s="45" t="s">
        <v>57</v>
      </c>
      <c r="B85" s="80" t="s">
        <v>194</v>
      </c>
      <c r="C85" s="88" t="s">
        <v>17</v>
      </c>
      <c r="D85" s="75"/>
      <c r="E85" s="75">
        <v>100</v>
      </c>
      <c r="F85" s="3"/>
      <c r="G85" s="76">
        <f t="shared" si="15"/>
        <v>0</v>
      </c>
      <c r="H85" s="76">
        <f t="shared" si="16"/>
        <v>0</v>
      </c>
      <c r="I85" s="76">
        <f t="shared" si="17"/>
        <v>0</v>
      </c>
      <c r="J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</row>
    <row r="86" spans="1:39" s="44" customFormat="1" ht="25.5" x14ac:dyDescent="0.2">
      <c r="A86" s="45" t="s">
        <v>58</v>
      </c>
      <c r="B86" s="80" t="s">
        <v>195</v>
      </c>
      <c r="C86" s="88" t="s">
        <v>17</v>
      </c>
      <c r="D86" s="75"/>
      <c r="E86" s="75">
        <v>100</v>
      </c>
      <c r="F86" s="3"/>
      <c r="G86" s="76">
        <f t="shared" si="15"/>
        <v>0</v>
      </c>
      <c r="H86" s="76">
        <f t="shared" si="16"/>
        <v>0</v>
      </c>
      <c r="I86" s="76">
        <f t="shared" si="17"/>
        <v>0</v>
      </c>
      <c r="J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</row>
    <row r="87" spans="1:39" s="44" customFormat="1" ht="25.5" x14ac:dyDescent="0.2">
      <c r="A87" s="45" t="s">
        <v>60</v>
      </c>
      <c r="B87" s="80" t="s">
        <v>197</v>
      </c>
      <c r="C87" s="88" t="s">
        <v>17</v>
      </c>
      <c r="D87" s="75"/>
      <c r="E87" s="75">
        <v>100</v>
      </c>
      <c r="F87" s="3"/>
      <c r="G87" s="76">
        <f t="shared" si="15"/>
        <v>0</v>
      </c>
      <c r="H87" s="76">
        <f t="shared" si="16"/>
        <v>0</v>
      </c>
      <c r="I87" s="76">
        <f t="shared" si="17"/>
        <v>0</v>
      </c>
      <c r="J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</row>
    <row r="88" spans="1:39" s="44" customFormat="1" ht="25.5" x14ac:dyDescent="0.2">
      <c r="A88" s="45" t="s">
        <v>61</v>
      </c>
      <c r="B88" s="80" t="s">
        <v>198</v>
      </c>
      <c r="C88" s="88" t="s">
        <v>17</v>
      </c>
      <c r="D88" s="75"/>
      <c r="E88" s="75">
        <v>100</v>
      </c>
      <c r="F88" s="6"/>
      <c r="G88" s="76">
        <f t="shared" si="15"/>
        <v>0</v>
      </c>
      <c r="H88" s="76">
        <f t="shared" si="16"/>
        <v>0</v>
      </c>
      <c r="I88" s="76">
        <f t="shared" si="17"/>
        <v>0</v>
      </c>
      <c r="J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</row>
    <row r="89" spans="1:39" s="44" customFormat="1" ht="25.5" x14ac:dyDescent="0.2">
      <c r="A89" s="45" t="s">
        <v>62</v>
      </c>
      <c r="B89" s="79" t="s">
        <v>113</v>
      </c>
      <c r="C89" s="88" t="s">
        <v>76</v>
      </c>
      <c r="D89" s="75">
        <v>500</v>
      </c>
      <c r="E89" s="75">
        <v>2000</v>
      </c>
      <c r="F89" s="6"/>
      <c r="G89" s="76">
        <f t="shared" si="15"/>
        <v>0</v>
      </c>
      <c r="H89" s="76">
        <f t="shared" si="16"/>
        <v>0</v>
      </c>
      <c r="I89" s="76">
        <f t="shared" si="17"/>
        <v>0</v>
      </c>
      <c r="J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</row>
    <row r="90" spans="1:39" s="44" customFormat="1" ht="25.5" x14ac:dyDescent="0.2">
      <c r="A90" s="45" t="s">
        <v>65</v>
      </c>
      <c r="B90" s="79" t="s">
        <v>108</v>
      </c>
      <c r="C90" s="88" t="s">
        <v>76</v>
      </c>
      <c r="D90" s="75">
        <v>100</v>
      </c>
      <c r="E90" s="75">
        <v>400</v>
      </c>
      <c r="F90" s="6"/>
      <c r="G90" s="76">
        <f t="shared" si="15"/>
        <v>0</v>
      </c>
      <c r="H90" s="76">
        <f t="shared" si="16"/>
        <v>0</v>
      </c>
      <c r="I90" s="76">
        <f t="shared" si="17"/>
        <v>0</v>
      </c>
      <c r="J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</row>
    <row r="91" spans="1:39" s="161" customFormat="1" ht="25.5" x14ac:dyDescent="0.2">
      <c r="A91" s="45" t="s">
        <v>66</v>
      </c>
      <c r="B91" s="79" t="s">
        <v>244</v>
      </c>
      <c r="C91" s="88" t="s">
        <v>76</v>
      </c>
      <c r="D91" s="75"/>
      <c r="E91" s="75">
        <v>400</v>
      </c>
      <c r="F91" s="6"/>
      <c r="G91" s="76">
        <f t="shared" si="15"/>
        <v>0</v>
      </c>
      <c r="H91" s="76">
        <f t="shared" si="16"/>
        <v>0</v>
      </c>
      <c r="I91" s="76">
        <f t="shared" si="17"/>
        <v>0</v>
      </c>
      <c r="J91" s="15"/>
    </row>
    <row r="92" spans="1:39" s="161" customFormat="1" ht="25.5" x14ac:dyDescent="0.2">
      <c r="A92" s="45" t="s">
        <v>67</v>
      </c>
      <c r="B92" s="79" t="s">
        <v>245</v>
      </c>
      <c r="C92" s="88" t="s">
        <v>76</v>
      </c>
      <c r="D92" s="75"/>
      <c r="E92" s="75">
        <v>400</v>
      </c>
      <c r="F92" s="6"/>
      <c r="G92" s="76">
        <f t="shared" si="15"/>
        <v>0</v>
      </c>
      <c r="H92" s="76">
        <f t="shared" si="16"/>
        <v>0</v>
      </c>
      <c r="I92" s="76">
        <f t="shared" si="17"/>
        <v>0</v>
      </c>
      <c r="J92" s="15"/>
    </row>
    <row r="93" spans="1:39" s="44" customFormat="1" ht="25.5" x14ac:dyDescent="0.2">
      <c r="A93" s="45" t="s">
        <v>68</v>
      </c>
      <c r="B93" s="79" t="s">
        <v>136</v>
      </c>
      <c r="C93" s="88" t="s">
        <v>76</v>
      </c>
      <c r="D93" s="75">
        <v>200</v>
      </c>
      <c r="E93" s="75">
        <v>800</v>
      </c>
      <c r="F93" s="6"/>
      <c r="G93" s="76">
        <f t="shared" si="15"/>
        <v>0</v>
      </c>
      <c r="H93" s="76">
        <f t="shared" si="16"/>
        <v>0</v>
      </c>
      <c r="I93" s="76">
        <f t="shared" si="17"/>
        <v>0</v>
      </c>
      <c r="J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</row>
    <row r="94" spans="1:39" s="44" customFormat="1" ht="25.5" x14ac:dyDescent="0.2">
      <c r="A94" s="45" t="s">
        <v>69</v>
      </c>
      <c r="B94" s="79" t="s">
        <v>109</v>
      </c>
      <c r="C94" s="88" t="s">
        <v>76</v>
      </c>
      <c r="D94" s="75">
        <v>100</v>
      </c>
      <c r="E94" s="75">
        <v>400</v>
      </c>
      <c r="F94" s="6"/>
      <c r="G94" s="76">
        <f t="shared" si="15"/>
        <v>0</v>
      </c>
      <c r="H94" s="76">
        <f t="shared" si="16"/>
        <v>0</v>
      </c>
      <c r="I94" s="76">
        <f t="shared" si="17"/>
        <v>0</v>
      </c>
      <c r="J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</row>
    <row r="95" spans="1:39" s="44" customFormat="1" ht="25.5" x14ac:dyDescent="0.2">
      <c r="A95" s="45" t="s">
        <v>70</v>
      </c>
      <c r="B95" s="79" t="s">
        <v>110</v>
      </c>
      <c r="C95" s="88" t="s">
        <v>76</v>
      </c>
      <c r="D95" s="75">
        <v>100</v>
      </c>
      <c r="E95" s="75">
        <v>400</v>
      </c>
      <c r="F95" s="6"/>
      <c r="G95" s="76">
        <f t="shared" si="15"/>
        <v>0</v>
      </c>
      <c r="H95" s="76">
        <f t="shared" si="16"/>
        <v>0</v>
      </c>
      <c r="I95" s="76">
        <f t="shared" si="17"/>
        <v>0</v>
      </c>
      <c r="J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</row>
    <row r="96" spans="1:39" s="44" customFormat="1" ht="25.5" x14ac:dyDescent="0.2">
      <c r="A96" s="45" t="s">
        <v>71</v>
      </c>
      <c r="B96" s="79" t="s">
        <v>186</v>
      </c>
      <c r="C96" s="88" t="s">
        <v>76</v>
      </c>
      <c r="D96" s="75"/>
      <c r="E96" s="75">
        <v>200</v>
      </c>
      <c r="F96" s="6"/>
      <c r="G96" s="76">
        <f t="shared" si="15"/>
        <v>0</v>
      </c>
      <c r="H96" s="76">
        <f t="shared" si="16"/>
        <v>0</v>
      </c>
      <c r="I96" s="76">
        <f t="shared" si="17"/>
        <v>0</v>
      </c>
      <c r="J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</row>
    <row r="97" spans="1:39" s="44" customFormat="1" ht="25.5" x14ac:dyDescent="0.2">
      <c r="A97" s="45" t="s">
        <v>72</v>
      </c>
      <c r="B97" s="79" t="s">
        <v>219</v>
      </c>
      <c r="C97" s="88" t="s">
        <v>76</v>
      </c>
      <c r="D97" s="75"/>
      <c r="E97" s="75">
        <v>400</v>
      </c>
      <c r="F97" s="6"/>
      <c r="G97" s="76">
        <f t="shared" si="15"/>
        <v>0</v>
      </c>
      <c r="H97" s="76">
        <f t="shared" si="16"/>
        <v>0</v>
      </c>
      <c r="I97" s="76">
        <f t="shared" si="17"/>
        <v>0</v>
      </c>
      <c r="J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</row>
    <row r="98" spans="1:39" s="44" customFormat="1" ht="25.5" x14ac:dyDescent="0.2">
      <c r="A98" s="45" t="s">
        <v>73</v>
      </c>
      <c r="B98" s="79" t="s">
        <v>220</v>
      </c>
      <c r="C98" s="88" t="s">
        <v>76</v>
      </c>
      <c r="D98" s="75"/>
      <c r="E98" s="75">
        <v>400</v>
      </c>
      <c r="F98" s="6"/>
      <c r="G98" s="76">
        <f t="shared" si="15"/>
        <v>0</v>
      </c>
      <c r="H98" s="76">
        <f t="shared" si="16"/>
        <v>0</v>
      </c>
      <c r="I98" s="76">
        <f t="shared" si="17"/>
        <v>0</v>
      </c>
      <c r="J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</row>
    <row r="99" spans="1:39" s="44" customFormat="1" ht="25.5" x14ac:dyDescent="0.2">
      <c r="A99" s="45" t="s">
        <v>74</v>
      </c>
      <c r="B99" s="79" t="s">
        <v>221</v>
      </c>
      <c r="C99" s="88" t="s">
        <v>76</v>
      </c>
      <c r="D99" s="75"/>
      <c r="E99" s="75">
        <v>400</v>
      </c>
      <c r="F99" s="6"/>
      <c r="G99" s="76">
        <f t="shared" si="15"/>
        <v>0</v>
      </c>
      <c r="H99" s="76">
        <f t="shared" si="16"/>
        <v>0</v>
      </c>
      <c r="I99" s="76">
        <f t="shared" si="17"/>
        <v>0</v>
      </c>
      <c r="J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</row>
    <row r="100" spans="1:39" ht="25.5" x14ac:dyDescent="0.2">
      <c r="A100" s="45" t="s">
        <v>77</v>
      </c>
      <c r="B100" s="79" t="s">
        <v>184</v>
      </c>
      <c r="C100" s="88" t="s">
        <v>76</v>
      </c>
      <c r="D100" s="75"/>
      <c r="E100" s="75">
        <v>200</v>
      </c>
      <c r="F100" s="6"/>
      <c r="G100" s="76">
        <f t="shared" si="15"/>
        <v>0</v>
      </c>
      <c r="H100" s="76">
        <f t="shared" si="16"/>
        <v>0</v>
      </c>
      <c r="I100" s="76">
        <f t="shared" si="17"/>
        <v>0</v>
      </c>
    </row>
    <row r="101" spans="1:39" ht="25.5" x14ac:dyDescent="0.2">
      <c r="A101" s="45" t="s">
        <v>78</v>
      </c>
      <c r="B101" s="79" t="s">
        <v>185</v>
      </c>
      <c r="C101" s="88" t="s">
        <v>76</v>
      </c>
      <c r="D101" s="75"/>
      <c r="E101" s="75">
        <v>200</v>
      </c>
      <c r="F101" s="6"/>
      <c r="G101" s="76">
        <f t="shared" si="15"/>
        <v>0</v>
      </c>
      <c r="H101" s="76">
        <f t="shared" si="16"/>
        <v>0</v>
      </c>
      <c r="I101" s="76">
        <f t="shared" si="17"/>
        <v>0</v>
      </c>
    </row>
    <row r="102" spans="1:39" ht="25.5" x14ac:dyDescent="0.2">
      <c r="A102" s="45" t="s">
        <v>90</v>
      </c>
      <c r="B102" s="79" t="s">
        <v>189</v>
      </c>
      <c r="C102" s="88" t="s">
        <v>76</v>
      </c>
      <c r="D102" s="75">
        <v>100</v>
      </c>
      <c r="E102" s="75">
        <v>400</v>
      </c>
      <c r="F102" s="6"/>
      <c r="G102" s="76">
        <f t="shared" si="15"/>
        <v>0</v>
      </c>
      <c r="H102" s="76">
        <f t="shared" si="16"/>
        <v>0</v>
      </c>
      <c r="I102" s="76">
        <f t="shared" si="17"/>
        <v>0</v>
      </c>
    </row>
    <row r="103" spans="1:39" ht="25.5" x14ac:dyDescent="0.2">
      <c r="A103" s="45" t="s">
        <v>107</v>
      </c>
      <c r="B103" s="79" t="s">
        <v>112</v>
      </c>
      <c r="C103" s="88" t="s">
        <v>76</v>
      </c>
      <c r="D103" s="75">
        <v>100</v>
      </c>
      <c r="E103" s="75">
        <v>400</v>
      </c>
      <c r="F103" s="6"/>
      <c r="G103" s="76">
        <f t="shared" si="15"/>
        <v>0</v>
      </c>
      <c r="H103" s="76">
        <f t="shared" si="16"/>
        <v>0</v>
      </c>
      <c r="I103" s="76">
        <f t="shared" si="17"/>
        <v>0</v>
      </c>
    </row>
    <row r="104" spans="1:39" ht="25.5" x14ac:dyDescent="0.2">
      <c r="A104" s="45" t="s">
        <v>167</v>
      </c>
      <c r="B104" s="79" t="s">
        <v>188</v>
      </c>
      <c r="C104" s="88" t="s">
        <v>76</v>
      </c>
      <c r="D104" s="75">
        <v>500</v>
      </c>
      <c r="E104" s="75">
        <v>2000</v>
      </c>
      <c r="F104" s="6"/>
      <c r="G104" s="76">
        <f t="shared" si="15"/>
        <v>0</v>
      </c>
      <c r="H104" s="76">
        <f t="shared" si="16"/>
        <v>0</v>
      </c>
      <c r="I104" s="76">
        <f t="shared" si="17"/>
        <v>0</v>
      </c>
    </row>
    <row r="105" spans="1:39" ht="25.5" x14ac:dyDescent="0.2">
      <c r="A105" s="45" t="s">
        <v>203</v>
      </c>
      <c r="B105" s="79" t="s">
        <v>154</v>
      </c>
      <c r="C105" s="88" t="s">
        <v>76</v>
      </c>
      <c r="D105" s="75">
        <v>500</v>
      </c>
      <c r="E105" s="75">
        <v>2000</v>
      </c>
      <c r="F105" s="6"/>
      <c r="G105" s="76">
        <f t="shared" si="15"/>
        <v>0</v>
      </c>
      <c r="H105" s="76">
        <f t="shared" si="16"/>
        <v>0</v>
      </c>
      <c r="I105" s="76">
        <f t="shared" si="17"/>
        <v>0</v>
      </c>
    </row>
    <row r="106" spans="1:39" s="161" customFormat="1" ht="25.5" x14ac:dyDescent="0.2">
      <c r="A106" s="45" t="s">
        <v>204</v>
      </c>
      <c r="B106" s="79" t="s">
        <v>251</v>
      </c>
      <c r="C106" s="88" t="s">
        <v>76</v>
      </c>
      <c r="D106" s="75"/>
      <c r="E106" s="75">
        <v>100</v>
      </c>
      <c r="F106" s="6"/>
      <c r="G106" s="76">
        <f t="shared" si="15"/>
        <v>0</v>
      </c>
      <c r="H106" s="76">
        <f t="shared" si="16"/>
        <v>0</v>
      </c>
      <c r="I106" s="76">
        <f t="shared" si="17"/>
        <v>0</v>
      </c>
      <c r="J106" s="15"/>
    </row>
    <row r="107" spans="1:39" ht="25.5" x14ac:dyDescent="0.2">
      <c r="A107" s="45" t="s">
        <v>205</v>
      </c>
      <c r="B107" s="79" t="s">
        <v>187</v>
      </c>
      <c r="C107" s="88" t="s">
        <v>76</v>
      </c>
      <c r="D107" s="75">
        <v>500</v>
      </c>
      <c r="E107" s="75">
        <v>2000</v>
      </c>
      <c r="F107" s="6"/>
      <c r="G107" s="76">
        <f t="shared" si="15"/>
        <v>0</v>
      </c>
      <c r="H107" s="76">
        <f t="shared" si="16"/>
        <v>0</v>
      </c>
      <c r="I107" s="76">
        <f t="shared" si="17"/>
        <v>0</v>
      </c>
    </row>
    <row r="108" spans="1:39" ht="25.5" x14ac:dyDescent="0.2">
      <c r="A108" s="45" t="s">
        <v>206</v>
      </c>
      <c r="B108" s="79" t="s">
        <v>199</v>
      </c>
      <c r="C108" s="88" t="s">
        <v>76</v>
      </c>
      <c r="D108" s="75">
        <v>500</v>
      </c>
      <c r="E108" s="162">
        <v>2000</v>
      </c>
      <c r="F108" s="6"/>
      <c r="G108" s="76">
        <f t="shared" si="15"/>
        <v>0</v>
      </c>
      <c r="H108" s="76">
        <f t="shared" si="16"/>
        <v>0</v>
      </c>
      <c r="I108" s="76">
        <f t="shared" si="17"/>
        <v>0</v>
      </c>
    </row>
    <row r="109" spans="1:39" ht="25.5" x14ac:dyDescent="0.2">
      <c r="A109" s="45" t="s">
        <v>207</v>
      </c>
      <c r="B109" s="79" t="s">
        <v>201</v>
      </c>
      <c r="C109" s="88" t="s">
        <v>76</v>
      </c>
      <c r="D109" s="75">
        <v>500</v>
      </c>
      <c r="E109" s="162">
        <v>1000</v>
      </c>
      <c r="F109" s="6"/>
      <c r="G109" s="76">
        <f t="shared" si="15"/>
        <v>0</v>
      </c>
      <c r="H109" s="76">
        <f t="shared" si="16"/>
        <v>0</v>
      </c>
      <c r="I109" s="76">
        <f t="shared" si="17"/>
        <v>0</v>
      </c>
    </row>
    <row r="110" spans="1:39" ht="25.5" x14ac:dyDescent="0.2">
      <c r="A110" s="45" t="s">
        <v>208</v>
      </c>
      <c r="B110" s="79" t="s">
        <v>111</v>
      </c>
      <c r="C110" s="88" t="s">
        <v>76</v>
      </c>
      <c r="D110" s="75">
        <v>100</v>
      </c>
      <c r="E110" s="75">
        <v>400</v>
      </c>
      <c r="F110" s="6"/>
      <c r="G110" s="76">
        <f t="shared" si="15"/>
        <v>0</v>
      </c>
      <c r="H110" s="76">
        <f t="shared" si="16"/>
        <v>0</v>
      </c>
      <c r="I110" s="76">
        <f t="shared" si="17"/>
        <v>0</v>
      </c>
    </row>
    <row r="111" spans="1:39" s="161" customFormat="1" ht="25.5" x14ac:dyDescent="0.2">
      <c r="A111" s="45" t="s">
        <v>209</v>
      </c>
      <c r="B111" s="79" t="s">
        <v>242</v>
      </c>
      <c r="C111" s="88" t="s">
        <v>153</v>
      </c>
      <c r="D111" s="75"/>
      <c r="E111" s="75">
        <v>100</v>
      </c>
      <c r="F111" s="6"/>
      <c r="G111" s="76">
        <f t="shared" ref="G111" si="18">E111*F111</f>
        <v>0</v>
      </c>
      <c r="H111" s="76">
        <f t="shared" si="16"/>
        <v>0</v>
      </c>
      <c r="I111" s="76">
        <f t="shared" si="17"/>
        <v>0</v>
      </c>
      <c r="J111" s="15"/>
    </row>
    <row r="112" spans="1:39" ht="25.5" x14ac:dyDescent="0.2">
      <c r="A112" s="45" t="s">
        <v>210</v>
      </c>
      <c r="B112" s="79" t="s">
        <v>135</v>
      </c>
      <c r="C112" s="88" t="s">
        <v>76</v>
      </c>
      <c r="D112" s="75">
        <v>100</v>
      </c>
      <c r="E112" s="75">
        <v>400</v>
      </c>
      <c r="F112" s="6"/>
      <c r="G112" s="76">
        <f t="shared" ref="G112" si="19">E112*F112</f>
        <v>0</v>
      </c>
      <c r="H112" s="76">
        <f t="shared" si="16"/>
        <v>0</v>
      </c>
      <c r="I112" s="76">
        <f t="shared" si="17"/>
        <v>0</v>
      </c>
    </row>
    <row r="113" spans="1:11" ht="102" x14ac:dyDescent="0.2">
      <c r="A113" s="45" t="s">
        <v>211</v>
      </c>
      <c r="B113" s="89" t="s">
        <v>246</v>
      </c>
      <c r="C113" s="88" t="s">
        <v>76</v>
      </c>
      <c r="D113" s="75"/>
      <c r="E113" s="75">
        <v>400</v>
      </c>
      <c r="F113" s="6"/>
      <c r="G113" s="76">
        <f t="shared" si="15"/>
        <v>0</v>
      </c>
      <c r="H113" s="76">
        <f t="shared" si="16"/>
        <v>0</v>
      </c>
      <c r="I113" s="76">
        <f t="shared" si="17"/>
        <v>0</v>
      </c>
    </row>
    <row r="114" spans="1:11" ht="102" x14ac:dyDescent="0.2">
      <c r="A114" s="45" t="s">
        <v>212</v>
      </c>
      <c r="B114" s="90" t="s">
        <v>247</v>
      </c>
      <c r="C114" s="88" t="s">
        <v>76</v>
      </c>
      <c r="D114" s="75"/>
      <c r="E114" s="75">
        <v>400</v>
      </c>
      <c r="F114" s="6"/>
      <c r="G114" s="76">
        <f t="shared" si="15"/>
        <v>0</v>
      </c>
      <c r="H114" s="76">
        <f t="shared" si="16"/>
        <v>0</v>
      </c>
      <c r="I114" s="76">
        <f t="shared" si="17"/>
        <v>0</v>
      </c>
    </row>
    <row r="115" spans="1:11" ht="43.5" customHeight="1" x14ac:dyDescent="0.2">
      <c r="A115" s="45" t="s">
        <v>213</v>
      </c>
      <c r="B115" s="79" t="s">
        <v>152</v>
      </c>
      <c r="C115" s="88" t="s">
        <v>76</v>
      </c>
      <c r="D115" s="75">
        <v>100</v>
      </c>
      <c r="E115" s="75">
        <v>400</v>
      </c>
      <c r="F115" s="6"/>
      <c r="G115" s="76">
        <f t="shared" si="15"/>
        <v>0</v>
      </c>
      <c r="H115" s="76">
        <f t="shared" si="16"/>
        <v>0</v>
      </c>
      <c r="I115" s="76">
        <f t="shared" si="17"/>
        <v>0</v>
      </c>
    </row>
    <row r="116" spans="1:11" ht="38.25" x14ac:dyDescent="0.2">
      <c r="A116" s="45" t="s">
        <v>214</v>
      </c>
      <c r="B116" s="79" t="s">
        <v>159</v>
      </c>
      <c r="C116" s="88" t="s">
        <v>153</v>
      </c>
      <c r="D116" s="75">
        <v>400</v>
      </c>
      <c r="E116" s="75">
        <v>1600</v>
      </c>
      <c r="F116" s="3"/>
      <c r="G116" s="76">
        <f t="shared" si="15"/>
        <v>0</v>
      </c>
      <c r="H116" s="76">
        <f t="shared" si="16"/>
        <v>0</v>
      </c>
      <c r="I116" s="76">
        <f t="shared" si="17"/>
        <v>0</v>
      </c>
    </row>
    <row r="117" spans="1:11" ht="27" x14ac:dyDescent="0.2">
      <c r="A117" s="45" t="s">
        <v>215</v>
      </c>
      <c r="B117" s="79" t="s">
        <v>165</v>
      </c>
      <c r="C117" s="88" t="s">
        <v>153</v>
      </c>
      <c r="D117" s="75">
        <v>360</v>
      </c>
      <c r="E117" s="75">
        <v>1440</v>
      </c>
      <c r="F117" s="3"/>
      <c r="G117" s="76">
        <f t="shared" si="15"/>
        <v>0</v>
      </c>
      <c r="H117" s="76">
        <f t="shared" si="16"/>
        <v>0</v>
      </c>
      <c r="I117" s="76">
        <f t="shared" si="17"/>
        <v>0</v>
      </c>
    </row>
    <row r="118" spans="1:11" ht="39.75" x14ac:dyDescent="0.2">
      <c r="A118" s="45" t="s">
        <v>216</v>
      </c>
      <c r="B118" s="79" t="s">
        <v>166</v>
      </c>
      <c r="C118" s="88" t="s">
        <v>153</v>
      </c>
      <c r="D118" s="75">
        <v>40</v>
      </c>
      <c r="E118" s="75">
        <v>160</v>
      </c>
      <c r="F118" s="3"/>
      <c r="G118" s="76">
        <f t="shared" si="15"/>
        <v>0</v>
      </c>
      <c r="H118" s="76">
        <f t="shared" si="16"/>
        <v>0</v>
      </c>
      <c r="I118" s="76">
        <f t="shared" si="17"/>
        <v>0</v>
      </c>
    </row>
    <row r="119" spans="1:11" ht="51" x14ac:dyDescent="0.2">
      <c r="A119" s="45" t="s">
        <v>217</v>
      </c>
      <c r="B119" s="91" t="s">
        <v>170</v>
      </c>
      <c r="C119" s="88" t="s">
        <v>153</v>
      </c>
      <c r="D119" s="75">
        <v>50</v>
      </c>
      <c r="E119" s="74">
        <v>200</v>
      </c>
      <c r="F119" s="7"/>
      <c r="G119" s="76">
        <f t="shared" si="15"/>
        <v>0</v>
      </c>
      <c r="H119" s="76">
        <f t="shared" si="16"/>
        <v>0</v>
      </c>
      <c r="I119" s="76">
        <f t="shared" si="17"/>
        <v>0</v>
      </c>
    </row>
    <row r="120" spans="1:11" ht="51" x14ac:dyDescent="0.2">
      <c r="A120" s="45" t="s">
        <v>218</v>
      </c>
      <c r="B120" s="91" t="s">
        <v>169</v>
      </c>
      <c r="C120" s="88" t="s">
        <v>202</v>
      </c>
      <c r="D120" s="75">
        <v>500</v>
      </c>
      <c r="E120" s="74">
        <v>4000</v>
      </c>
      <c r="F120" s="7"/>
      <c r="G120" s="76">
        <f t="shared" si="15"/>
        <v>0</v>
      </c>
      <c r="H120" s="76">
        <f t="shared" si="16"/>
        <v>0</v>
      </c>
      <c r="I120" s="76">
        <f t="shared" si="17"/>
        <v>0</v>
      </c>
    </row>
    <row r="121" spans="1:11" ht="51" x14ac:dyDescent="0.2">
      <c r="A121" s="45" t="s">
        <v>222</v>
      </c>
      <c r="B121" s="91" t="s">
        <v>192</v>
      </c>
      <c r="C121" s="88" t="s">
        <v>202</v>
      </c>
      <c r="D121" s="75">
        <v>500</v>
      </c>
      <c r="E121" s="74">
        <v>3000</v>
      </c>
      <c r="F121" s="7"/>
      <c r="G121" s="76">
        <f t="shared" si="15"/>
        <v>0</v>
      </c>
      <c r="H121" s="76">
        <f t="shared" si="16"/>
        <v>0</v>
      </c>
      <c r="I121" s="76">
        <f t="shared" si="17"/>
        <v>0</v>
      </c>
    </row>
    <row r="122" spans="1:11" ht="51" x14ac:dyDescent="0.2">
      <c r="A122" s="45" t="s">
        <v>223</v>
      </c>
      <c r="B122" s="92" t="s">
        <v>168</v>
      </c>
      <c r="C122" s="88" t="s">
        <v>202</v>
      </c>
      <c r="D122" s="75">
        <v>500</v>
      </c>
      <c r="E122" s="74">
        <v>2000</v>
      </c>
      <c r="F122" s="7"/>
      <c r="G122" s="76">
        <f t="shared" si="15"/>
        <v>0</v>
      </c>
      <c r="H122" s="76">
        <f t="shared" si="16"/>
        <v>0</v>
      </c>
      <c r="I122" s="76">
        <f t="shared" si="17"/>
        <v>0</v>
      </c>
    </row>
    <row r="123" spans="1:11" ht="38.25" x14ac:dyDescent="0.2">
      <c r="A123" s="45" t="s">
        <v>224</v>
      </c>
      <c r="B123" s="91" t="s">
        <v>190</v>
      </c>
      <c r="C123" s="88" t="s">
        <v>202</v>
      </c>
      <c r="D123" s="75"/>
      <c r="E123" s="74">
        <v>1000</v>
      </c>
      <c r="F123" s="7"/>
      <c r="G123" s="76">
        <f t="shared" si="15"/>
        <v>0</v>
      </c>
      <c r="H123" s="76">
        <f t="shared" si="16"/>
        <v>0</v>
      </c>
      <c r="I123" s="76">
        <f t="shared" si="17"/>
        <v>0</v>
      </c>
    </row>
    <row r="124" spans="1:11" ht="38.25" x14ac:dyDescent="0.2">
      <c r="A124" s="45" t="s">
        <v>238</v>
      </c>
      <c r="B124" s="91" t="s">
        <v>191</v>
      </c>
      <c r="C124" s="88" t="s">
        <v>202</v>
      </c>
      <c r="D124" s="75"/>
      <c r="E124" s="74">
        <v>1000</v>
      </c>
      <c r="F124" s="7"/>
      <c r="G124" s="76">
        <f t="shared" si="15"/>
        <v>0</v>
      </c>
      <c r="H124" s="76">
        <f t="shared" si="16"/>
        <v>0</v>
      </c>
      <c r="I124" s="76">
        <f t="shared" si="17"/>
        <v>0</v>
      </c>
    </row>
    <row r="125" spans="1:11" ht="38.25" x14ac:dyDescent="0.2">
      <c r="A125" s="45" t="s">
        <v>239</v>
      </c>
      <c r="B125" s="91" t="s">
        <v>193</v>
      </c>
      <c r="C125" s="88" t="s">
        <v>202</v>
      </c>
      <c r="D125" s="75"/>
      <c r="E125" s="74">
        <v>1000</v>
      </c>
      <c r="F125" s="7"/>
      <c r="G125" s="76">
        <f t="shared" si="15"/>
        <v>0</v>
      </c>
      <c r="H125" s="76">
        <f t="shared" si="16"/>
        <v>0</v>
      </c>
      <c r="I125" s="76">
        <f t="shared" si="17"/>
        <v>0</v>
      </c>
    </row>
    <row r="126" spans="1:11" ht="51" x14ac:dyDescent="0.2">
      <c r="A126" s="45" t="s">
        <v>240</v>
      </c>
      <c r="B126" s="79" t="s">
        <v>161</v>
      </c>
      <c r="C126" s="88" t="s">
        <v>25</v>
      </c>
      <c r="D126" s="75">
        <v>20</v>
      </c>
      <c r="E126" s="74">
        <v>80</v>
      </c>
      <c r="F126" s="7"/>
      <c r="G126" s="76">
        <f t="shared" si="15"/>
        <v>0</v>
      </c>
      <c r="H126" s="76">
        <f t="shared" si="16"/>
        <v>0</v>
      </c>
      <c r="I126" s="76">
        <f t="shared" si="17"/>
        <v>0</v>
      </c>
    </row>
    <row r="127" spans="1:11" ht="51" x14ac:dyDescent="0.2">
      <c r="A127" s="45" t="s">
        <v>252</v>
      </c>
      <c r="B127" s="79" t="s">
        <v>160</v>
      </c>
      <c r="C127" s="88" t="s">
        <v>25</v>
      </c>
      <c r="D127" s="75">
        <v>5</v>
      </c>
      <c r="E127" s="74">
        <v>20</v>
      </c>
      <c r="F127" s="7"/>
      <c r="G127" s="76">
        <f t="shared" si="15"/>
        <v>0</v>
      </c>
      <c r="H127" s="76">
        <f t="shared" si="16"/>
        <v>0</v>
      </c>
      <c r="I127" s="76">
        <f t="shared" si="17"/>
        <v>0</v>
      </c>
    </row>
    <row r="128" spans="1:11" ht="63.75" x14ac:dyDescent="0.2">
      <c r="A128" s="45" t="s">
        <v>253</v>
      </c>
      <c r="B128" s="92" t="s">
        <v>162</v>
      </c>
      <c r="C128" s="88" t="s">
        <v>25</v>
      </c>
      <c r="D128" s="75">
        <v>10</v>
      </c>
      <c r="E128" s="74">
        <v>40</v>
      </c>
      <c r="F128" s="7"/>
      <c r="G128" s="76">
        <f t="shared" si="15"/>
        <v>0</v>
      </c>
      <c r="H128" s="76">
        <f t="shared" si="16"/>
        <v>0</v>
      </c>
      <c r="I128" s="76">
        <f t="shared" si="17"/>
        <v>0</v>
      </c>
      <c r="K128" s="82"/>
    </row>
    <row r="129" spans="1:10" s="108" customFormat="1" ht="63.75" x14ac:dyDescent="0.2">
      <c r="A129" s="45" t="s">
        <v>254</v>
      </c>
      <c r="B129" s="92" t="s">
        <v>163</v>
      </c>
      <c r="C129" s="88" t="s">
        <v>25</v>
      </c>
      <c r="D129" s="75">
        <v>10</v>
      </c>
      <c r="E129" s="74">
        <v>40</v>
      </c>
      <c r="F129" s="7"/>
      <c r="G129" s="76">
        <f>E129*F129</f>
        <v>0</v>
      </c>
      <c r="H129" s="76">
        <f t="shared" si="16"/>
        <v>0</v>
      </c>
      <c r="I129" s="76">
        <f t="shared" si="17"/>
        <v>0</v>
      </c>
      <c r="J129" s="15"/>
    </row>
    <row r="130" spans="1:10" x14ac:dyDescent="0.2">
      <c r="A130" s="66"/>
      <c r="B130" s="95"/>
      <c r="C130" s="229" t="s">
        <v>268</v>
      </c>
      <c r="D130" s="230"/>
      <c r="E130" s="230"/>
      <c r="F130" s="231"/>
      <c r="G130" s="68">
        <f>SUM(G81:G129)</f>
        <v>0</v>
      </c>
      <c r="H130" s="65">
        <f>SUM(H81:H129)</f>
        <v>0</v>
      </c>
      <c r="I130" s="65">
        <f>SUM(I81:I129)</f>
        <v>0</v>
      </c>
    </row>
    <row r="131" spans="1:10" x14ac:dyDescent="0.2">
      <c r="A131" s="106" t="s">
        <v>120</v>
      </c>
      <c r="B131" s="29"/>
      <c r="C131" s="58"/>
      <c r="D131" s="58"/>
      <c r="E131" s="58"/>
      <c r="F131" s="60"/>
      <c r="G131" s="107"/>
      <c r="H131" s="107"/>
      <c r="I131" s="107"/>
    </row>
    <row r="132" spans="1:10" ht="38.25" x14ac:dyDescent="0.2">
      <c r="A132" s="61" t="s">
        <v>59</v>
      </c>
      <c r="B132" s="38" t="s">
        <v>48</v>
      </c>
      <c r="C132" s="38" t="s">
        <v>51</v>
      </c>
      <c r="D132" s="39" t="s">
        <v>96</v>
      </c>
      <c r="E132" s="40" t="s">
        <v>96</v>
      </c>
      <c r="F132" s="41" t="s">
        <v>97</v>
      </c>
      <c r="G132" s="42" t="s">
        <v>98</v>
      </c>
      <c r="H132" s="43" t="s">
        <v>266</v>
      </c>
      <c r="I132" s="42" t="s">
        <v>267</v>
      </c>
    </row>
    <row r="133" spans="1:10" x14ac:dyDescent="0.2">
      <c r="A133" s="45" t="s">
        <v>53</v>
      </c>
      <c r="B133" s="46" t="s">
        <v>91</v>
      </c>
      <c r="C133" s="47" t="s">
        <v>26</v>
      </c>
      <c r="D133" s="109">
        <v>3</v>
      </c>
      <c r="E133" s="109">
        <v>12</v>
      </c>
      <c r="F133" s="4"/>
      <c r="G133" s="49">
        <f>E133*F133</f>
        <v>0</v>
      </c>
      <c r="H133" s="49">
        <f>G133/100*22</f>
        <v>0</v>
      </c>
      <c r="I133" s="49">
        <f>G133+H133</f>
        <v>0</v>
      </c>
    </row>
    <row r="134" spans="1:10" x14ac:dyDescent="0.2">
      <c r="A134" s="45" t="s">
        <v>54</v>
      </c>
      <c r="B134" s="46" t="s">
        <v>283</v>
      </c>
      <c r="C134" s="47" t="s">
        <v>26</v>
      </c>
      <c r="D134" s="109">
        <v>3</v>
      </c>
      <c r="E134" s="109">
        <v>12</v>
      </c>
      <c r="F134" s="4"/>
      <c r="G134" s="49">
        <f t="shared" ref="G134:G136" si="20">E134*F134</f>
        <v>0</v>
      </c>
      <c r="H134" s="49">
        <f t="shared" ref="H134:H136" si="21">G134/100*22</f>
        <v>0</v>
      </c>
      <c r="I134" s="49">
        <f t="shared" ref="I134:I136" si="22">G134+H134</f>
        <v>0</v>
      </c>
    </row>
    <row r="135" spans="1:10" x14ac:dyDescent="0.2">
      <c r="A135" s="45" t="s">
        <v>55</v>
      </c>
      <c r="B135" s="46" t="s">
        <v>50</v>
      </c>
      <c r="C135" s="47" t="s">
        <v>26</v>
      </c>
      <c r="D135" s="109">
        <v>1</v>
      </c>
      <c r="E135" s="109">
        <v>4</v>
      </c>
      <c r="F135" s="4"/>
      <c r="G135" s="49">
        <f t="shared" si="20"/>
        <v>0</v>
      </c>
      <c r="H135" s="49">
        <f t="shared" si="21"/>
        <v>0</v>
      </c>
      <c r="I135" s="49">
        <f t="shared" si="22"/>
        <v>0</v>
      </c>
      <c r="J135" s="11"/>
    </row>
    <row r="136" spans="1:10" x14ac:dyDescent="0.2">
      <c r="A136" s="45" t="s">
        <v>56</v>
      </c>
      <c r="B136" s="63" t="s">
        <v>92</v>
      </c>
      <c r="C136" s="47" t="s">
        <v>26</v>
      </c>
      <c r="D136" s="109">
        <v>2</v>
      </c>
      <c r="E136" s="109">
        <v>8</v>
      </c>
      <c r="F136" s="4"/>
      <c r="G136" s="49">
        <f t="shared" si="20"/>
        <v>0</v>
      </c>
      <c r="H136" s="49">
        <f t="shared" si="21"/>
        <v>0</v>
      </c>
      <c r="I136" s="49">
        <f t="shared" si="22"/>
        <v>0</v>
      </c>
    </row>
    <row r="137" spans="1:10" x14ac:dyDescent="0.2">
      <c r="A137" s="66"/>
      <c r="B137" s="55"/>
      <c r="C137" s="210" t="s">
        <v>269</v>
      </c>
      <c r="D137" s="224"/>
      <c r="E137" s="224"/>
      <c r="F137" s="225"/>
      <c r="G137" s="68">
        <f>SUM(G133:G136)</f>
        <v>0</v>
      </c>
      <c r="H137" s="65">
        <f>SUM(H133:H136)</f>
        <v>0</v>
      </c>
      <c r="I137" s="65">
        <f>SUM(I133:I136)</f>
        <v>0</v>
      </c>
    </row>
    <row r="138" spans="1:10" x14ac:dyDescent="0.2">
      <c r="B138" s="29"/>
      <c r="C138" s="58"/>
      <c r="D138" s="58"/>
      <c r="E138" s="58"/>
      <c r="F138" s="60"/>
      <c r="G138" s="14"/>
      <c r="H138" s="14"/>
      <c r="I138" s="14"/>
    </row>
    <row r="139" spans="1:10" x14ac:dyDescent="0.2">
      <c r="B139" s="113" t="s">
        <v>140</v>
      </c>
      <c r="C139" s="114"/>
      <c r="D139" s="71"/>
      <c r="E139" s="71"/>
      <c r="F139" s="72"/>
      <c r="G139" s="14"/>
      <c r="H139" s="14"/>
      <c r="I139" s="14"/>
    </row>
    <row r="140" spans="1:10" ht="25.5" x14ac:dyDescent="0.2">
      <c r="A140" s="115"/>
      <c r="B140" s="116" t="s">
        <v>230</v>
      </c>
      <c r="C140" s="117"/>
      <c r="D140" s="207" t="s">
        <v>144</v>
      </c>
      <c r="E140" s="208"/>
      <c r="F140" s="208"/>
      <c r="G140" s="209"/>
      <c r="H140" s="43" t="s">
        <v>266</v>
      </c>
      <c r="I140" s="42" t="s">
        <v>267</v>
      </c>
    </row>
    <row r="141" spans="1:10" x14ac:dyDescent="0.2">
      <c r="A141" s="45" t="s">
        <v>114</v>
      </c>
      <c r="B141" s="118" t="s">
        <v>101</v>
      </c>
      <c r="C141" s="119"/>
      <c r="D141" s="199">
        <f>G23</f>
        <v>0</v>
      </c>
      <c r="E141" s="200"/>
      <c r="F141" s="200"/>
      <c r="G141" s="201"/>
      <c r="H141" s="65">
        <f>H23</f>
        <v>0</v>
      </c>
      <c r="I141" s="65">
        <f t="shared" ref="I141:I147" si="23">D141+H141</f>
        <v>0</v>
      </c>
    </row>
    <row r="142" spans="1:10" x14ac:dyDescent="0.2">
      <c r="A142" s="45" t="s">
        <v>115</v>
      </c>
      <c r="B142" s="120" t="s">
        <v>102</v>
      </c>
      <c r="C142" s="121"/>
      <c r="D142" s="199">
        <f>G34</f>
        <v>0</v>
      </c>
      <c r="E142" s="200"/>
      <c r="F142" s="200"/>
      <c r="G142" s="201"/>
      <c r="H142" s="65">
        <f>H34</f>
        <v>0</v>
      </c>
      <c r="I142" s="65">
        <f t="shared" si="23"/>
        <v>0</v>
      </c>
    </row>
    <row r="143" spans="1:10" x14ac:dyDescent="0.2">
      <c r="A143" s="45" t="s">
        <v>116</v>
      </c>
      <c r="B143" s="118" t="s">
        <v>103</v>
      </c>
      <c r="C143" s="119"/>
      <c r="D143" s="199">
        <f>G53</f>
        <v>0</v>
      </c>
      <c r="E143" s="200"/>
      <c r="F143" s="200"/>
      <c r="G143" s="201"/>
      <c r="H143" s="65">
        <f>H53</f>
        <v>0</v>
      </c>
      <c r="I143" s="65">
        <f t="shared" si="23"/>
        <v>0</v>
      </c>
    </row>
    <row r="144" spans="1:10" x14ac:dyDescent="0.2">
      <c r="A144" s="45" t="s">
        <v>117</v>
      </c>
      <c r="B144" s="120" t="s">
        <v>104</v>
      </c>
      <c r="C144" s="121"/>
      <c r="D144" s="199">
        <f>G61</f>
        <v>0</v>
      </c>
      <c r="E144" s="200"/>
      <c r="F144" s="200"/>
      <c r="G144" s="201"/>
      <c r="H144" s="65">
        <f>H61</f>
        <v>0</v>
      </c>
      <c r="I144" s="65">
        <f t="shared" si="23"/>
        <v>0</v>
      </c>
    </row>
    <row r="145" spans="1:13" x14ac:dyDescent="0.2">
      <c r="A145" s="45" t="s">
        <v>118</v>
      </c>
      <c r="B145" s="118" t="s">
        <v>122</v>
      </c>
      <c r="C145" s="119"/>
      <c r="D145" s="199">
        <f>G78</f>
        <v>0</v>
      </c>
      <c r="E145" s="200"/>
      <c r="F145" s="200"/>
      <c r="G145" s="201"/>
      <c r="H145" s="65">
        <f>H78</f>
        <v>0</v>
      </c>
      <c r="I145" s="65">
        <f t="shared" si="23"/>
        <v>0</v>
      </c>
    </row>
    <row r="146" spans="1:13" s="31" customFormat="1" ht="14.25" customHeight="1" x14ac:dyDescent="0.2">
      <c r="A146" s="122" t="s">
        <v>119</v>
      </c>
      <c r="B146" s="120" t="s">
        <v>139</v>
      </c>
      <c r="C146" s="121"/>
      <c r="D146" s="199">
        <f>G130</f>
        <v>0</v>
      </c>
      <c r="E146" s="200"/>
      <c r="F146" s="200"/>
      <c r="G146" s="201"/>
      <c r="H146" s="65">
        <f>H130</f>
        <v>0</v>
      </c>
      <c r="I146" s="65">
        <f t="shared" si="23"/>
        <v>0</v>
      </c>
      <c r="J146" s="30"/>
      <c r="K146" s="30"/>
      <c r="L146" s="30"/>
      <c r="M146" s="30"/>
    </row>
    <row r="147" spans="1:13" x14ac:dyDescent="0.2">
      <c r="A147" s="122" t="s">
        <v>120</v>
      </c>
      <c r="B147" s="124" t="s">
        <v>106</v>
      </c>
      <c r="C147" s="125"/>
      <c r="D147" s="199">
        <f>G137</f>
        <v>0</v>
      </c>
      <c r="E147" s="200"/>
      <c r="F147" s="200"/>
      <c r="G147" s="201"/>
      <c r="H147" s="65">
        <f>H137</f>
        <v>0</v>
      </c>
      <c r="I147" s="65">
        <f t="shared" si="23"/>
        <v>0</v>
      </c>
    </row>
    <row r="148" spans="1:13" x14ac:dyDescent="0.2">
      <c r="A148" s="123"/>
      <c r="B148" s="221" t="s">
        <v>269</v>
      </c>
      <c r="C148" s="222"/>
      <c r="D148" s="196">
        <f>SUM(D141:D147)</f>
        <v>0</v>
      </c>
      <c r="E148" s="197"/>
      <c r="F148" s="197"/>
      <c r="G148" s="198"/>
      <c r="H148" s="126">
        <f>SUM(H141:H147)</f>
        <v>0</v>
      </c>
      <c r="I148" s="126">
        <f>SUM(I141:I147)</f>
        <v>0</v>
      </c>
    </row>
    <row r="149" spans="1:13" ht="12.75" customHeight="1" x14ac:dyDescent="0.2">
      <c r="B149" s="127"/>
      <c r="C149" s="128"/>
      <c r="D149" s="129"/>
      <c r="E149" s="129"/>
      <c r="F149" s="130"/>
      <c r="G149" s="131"/>
      <c r="H149" s="131"/>
      <c r="I149" s="131"/>
    </row>
    <row r="150" spans="1:13" x14ac:dyDescent="0.2">
      <c r="B150" s="127"/>
      <c r="C150" s="128"/>
      <c r="D150" s="129"/>
      <c r="E150" s="129"/>
      <c r="F150" s="130"/>
      <c r="G150" s="131"/>
      <c r="H150" s="131"/>
      <c r="I150" s="131"/>
      <c r="J150" s="133"/>
      <c r="K150" s="133"/>
    </row>
    <row r="151" spans="1:13" ht="15.75" x14ac:dyDescent="0.2">
      <c r="A151" s="232" t="s">
        <v>229</v>
      </c>
      <c r="B151" s="233"/>
      <c r="C151" s="233"/>
      <c r="D151" s="233"/>
      <c r="E151" s="233"/>
      <c r="F151" s="233"/>
      <c r="G151" s="233"/>
      <c r="H151" s="133"/>
      <c r="I151" s="133"/>
      <c r="J151" s="133"/>
      <c r="K151" s="133"/>
    </row>
    <row r="152" spans="1:13" x14ac:dyDescent="0.2">
      <c r="B152" s="135"/>
      <c r="C152" s="136"/>
      <c r="D152" s="137"/>
      <c r="E152" s="137"/>
      <c r="F152" s="138"/>
      <c r="G152" s="14"/>
      <c r="H152" s="14"/>
      <c r="I152" s="14"/>
    </row>
    <row r="153" spans="1:13" ht="15" x14ac:dyDescent="0.2">
      <c r="A153" s="139"/>
      <c r="B153" s="234" t="s">
        <v>230</v>
      </c>
      <c r="C153" s="235"/>
      <c r="D153" s="235"/>
      <c r="E153" s="235"/>
      <c r="F153" s="235"/>
      <c r="G153" s="236"/>
      <c r="H153" s="140"/>
      <c r="I153" s="140"/>
      <c r="J153" s="11"/>
      <c r="K153" s="11"/>
    </row>
    <row r="154" spans="1:13" x14ac:dyDescent="0.2">
      <c r="A154" s="141"/>
      <c r="B154" s="142" t="s">
        <v>263</v>
      </c>
      <c r="C154" s="143"/>
      <c r="D154" s="237">
        <f>D148</f>
        <v>0</v>
      </c>
      <c r="E154" s="238"/>
      <c r="F154" s="238"/>
      <c r="G154" s="239"/>
      <c r="H154" s="144"/>
      <c r="I154" s="144"/>
      <c r="J154" s="11"/>
      <c r="K154" s="11"/>
    </row>
    <row r="155" spans="1:13" ht="15" x14ac:dyDescent="0.2">
      <c r="A155" s="145"/>
      <c r="B155" s="216" t="s">
        <v>264</v>
      </c>
      <c r="C155" s="217"/>
      <c r="D155" s="218">
        <f>D154*1.22</f>
        <v>0</v>
      </c>
      <c r="E155" s="219"/>
      <c r="F155" s="219"/>
      <c r="G155" s="220"/>
      <c r="H155" s="146"/>
      <c r="I155" s="146"/>
      <c r="J155" s="11"/>
      <c r="K155" s="11"/>
    </row>
    <row r="156" spans="1:13" ht="15.75" x14ac:dyDescent="0.2">
      <c r="A156" s="147"/>
      <c r="B156" s="148"/>
      <c r="C156" s="149"/>
      <c r="D156" s="150"/>
      <c r="E156" s="150"/>
      <c r="F156" s="151"/>
      <c r="G156" s="150"/>
      <c r="H156" s="150"/>
      <c r="I156" s="150"/>
      <c r="J156" s="11"/>
      <c r="K156" s="11"/>
    </row>
    <row r="157" spans="1:13" x14ac:dyDescent="0.2">
      <c r="B157" s="29"/>
      <c r="C157" s="12"/>
      <c r="D157" s="11"/>
      <c r="E157" s="11"/>
      <c r="F157" s="13"/>
    </row>
    <row r="158" spans="1:13" x14ac:dyDescent="0.2">
      <c r="A158" s="11"/>
      <c r="B158" s="11"/>
      <c r="C158" s="152"/>
      <c r="D158" s="152"/>
      <c r="E158" s="106"/>
      <c r="F158" s="153"/>
      <c r="G158" s="14"/>
      <c r="H158" s="14"/>
      <c r="I158" s="14"/>
    </row>
    <row r="159" spans="1:13" ht="25.5" x14ac:dyDescent="0.2">
      <c r="A159" s="11"/>
      <c r="B159" s="154" t="s">
        <v>275</v>
      </c>
      <c r="C159" s="20"/>
      <c r="D159" s="20"/>
      <c r="E159" s="20"/>
      <c r="F159" s="155" t="s">
        <v>175</v>
      </c>
      <c r="G159" s="26"/>
      <c r="H159" s="14"/>
      <c r="I159" s="14"/>
    </row>
    <row r="160" spans="1:13" x14ac:dyDescent="0.2">
      <c r="A160" s="11"/>
      <c r="B160" s="10"/>
      <c r="C160" s="156"/>
      <c r="D160" s="156"/>
      <c r="E160" s="215"/>
      <c r="F160" s="215"/>
      <c r="G160" s="215"/>
      <c r="H160" s="14"/>
      <c r="I160" s="14"/>
    </row>
  </sheetData>
  <sheetProtection algorithmName="SHA-512" hashValue="P9Adq/Km+AnVaMIQXdW3erRg8YBT/3i4RAkC+GE6p7vLSAimq2vtArdDKe7CT9QwF9IkIrzvrr9APH2fINaOEg==" saltValue="d958ON6I0grBBSUFQAFScQ==" spinCount="100000" sheet="1" objects="1" scenarios="1" selectLockedCells="1"/>
  <protectedRanges>
    <protectedRange sqref="C160:D160" name="Obseg6_3_2_1_3_2"/>
    <protectedRange sqref="B160" name="Obseg5_3_2_1_3_2"/>
  </protectedRanges>
  <mergeCells count="26">
    <mergeCell ref="E160:G160"/>
    <mergeCell ref="C137:F137"/>
    <mergeCell ref="C130:F130"/>
    <mergeCell ref="C78:F78"/>
    <mergeCell ref="C61:F61"/>
    <mergeCell ref="C53:F53"/>
    <mergeCell ref="D154:G154"/>
    <mergeCell ref="B155:C155"/>
    <mergeCell ref="D155:G155"/>
    <mergeCell ref="D145:G145"/>
    <mergeCell ref="D146:G146"/>
    <mergeCell ref="D147:G147"/>
    <mergeCell ref="B148:C148"/>
    <mergeCell ref="D148:G148"/>
    <mergeCell ref="A151:G151"/>
    <mergeCell ref="B153:G153"/>
    <mergeCell ref="D140:G140"/>
    <mergeCell ref="D141:G141"/>
    <mergeCell ref="D142:G142"/>
    <mergeCell ref="D143:G143"/>
    <mergeCell ref="D144:G144"/>
    <mergeCell ref="C34:F34"/>
    <mergeCell ref="A13:M13"/>
    <mergeCell ref="B15:J15"/>
    <mergeCell ref="C23:F23"/>
    <mergeCell ref="C8:F8"/>
  </mergeCells>
  <phoneticPr fontId="0" type="noConversion"/>
  <pageMargins left="0.74803149606299213" right="0.74803149606299213" top="0.98425196850393704" bottom="0.98425196850393704" header="0" footer="0"/>
  <pageSetup paperSize="9" scale="69" fitToHeight="0" orientation="landscape" r:id="rId1"/>
  <headerFooter alignWithMargins="0">
    <oddHeader>&amp;CJNMV - Vzdrževanje cest v občini Radovljica</oddHeader>
    <oddFooter>Stran &amp;P od &amp;N</oddFooter>
  </headerFooter>
  <rowBreaks count="3" manualBreakCount="3">
    <brk id="34" max="10" man="1"/>
    <brk id="115" max="12" man="1"/>
    <brk id="127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72"/>
  <sheetViews>
    <sheetView showGridLines="0" view="pageBreakPreview" topLeftCell="A39" zoomScale="80" zoomScaleNormal="110" zoomScaleSheetLayoutView="80" zoomScalePageLayoutView="80" workbookViewId="0">
      <selection activeCell="D65" sqref="D65:F65"/>
    </sheetView>
  </sheetViews>
  <sheetFormatPr defaultColWidth="9.140625" defaultRowHeight="14.25" x14ac:dyDescent="0.2"/>
  <cols>
    <col min="1" max="1" width="3.42578125" style="31" customWidth="1"/>
    <col min="2" max="2" width="42.7109375" style="108" customWidth="1"/>
    <col min="3" max="3" width="6.7109375" style="157" customWidth="1"/>
    <col min="4" max="4" width="12.5703125" style="15" customWidth="1"/>
    <col min="5" max="5" width="11.7109375" style="15" customWidth="1"/>
    <col min="6" max="6" width="15" style="194" customWidth="1"/>
    <col min="7" max="8" width="0.140625" style="159" customWidth="1"/>
    <col min="9" max="10" width="15.7109375" style="159" customWidth="1"/>
    <col min="11" max="11" width="14.28515625" style="159" customWidth="1"/>
    <col min="12" max="12" width="11.85546875" style="159" hidden="1" customWidth="1"/>
    <col min="13" max="13" width="10.85546875" style="159" bestFit="1" customWidth="1"/>
    <col min="14" max="14" width="12.85546875" style="159" customWidth="1"/>
    <col min="15" max="15" width="9.140625" style="159"/>
    <col min="16" max="16" width="11" style="159" customWidth="1"/>
    <col min="17" max="16384" width="9.140625" style="15"/>
  </cols>
  <sheetData>
    <row r="1" spans="1:16" ht="15" x14ac:dyDescent="0.25">
      <c r="A1" s="11"/>
      <c r="B1" s="11"/>
      <c r="C1" s="12"/>
      <c r="D1" s="11"/>
      <c r="E1" s="11"/>
      <c r="F1" s="163"/>
      <c r="G1" s="14"/>
      <c r="H1" s="14"/>
      <c r="I1" s="14"/>
      <c r="K1" s="16" t="s">
        <v>272</v>
      </c>
      <c r="L1" s="164"/>
    </row>
    <row r="2" spans="1:16" x14ac:dyDescent="0.2">
      <c r="A2" s="11"/>
      <c r="B2" s="18" t="s">
        <v>171</v>
      </c>
      <c r="C2" s="12"/>
      <c r="D2" s="11"/>
      <c r="E2" s="11"/>
      <c r="F2" s="18" t="s">
        <v>174</v>
      </c>
      <c r="G2" s="14"/>
      <c r="H2" s="14"/>
      <c r="I2" s="14"/>
    </row>
    <row r="3" spans="1:16" x14ac:dyDescent="0.2">
      <c r="A3" s="11"/>
      <c r="B3" s="1"/>
      <c r="C3" s="12"/>
      <c r="D3" s="11"/>
      <c r="E3" s="11"/>
      <c r="F3" s="11" t="s">
        <v>52</v>
      </c>
      <c r="G3" s="14"/>
      <c r="H3" s="14"/>
      <c r="I3" s="14"/>
    </row>
    <row r="4" spans="1:16" x14ac:dyDescent="0.2">
      <c r="A4" s="11"/>
      <c r="B4" s="1"/>
      <c r="C4" s="12"/>
      <c r="D4" s="11"/>
      <c r="E4" s="11"/>
      <c r="F4" s="11" t="s">
        <v>22</v>
      </c>
      <c r="G4" s="14"/>
      <c r="H4" s="14"/>
      <c r="I4" s="14"/>
    </row>
    <row r="5" spans="1:16" x14ac:dyDescent="0.2">
      <c r="A5" s="11"/>
      <c r="B5" s="1"/>
      <c r="C5" s="12"/>
      <c r="D5" s="11"/>
      <c r="E5" s="11"/>
      <c r="F5" s="11" t="s">
        <v>21</v>
      </c>
      <c r="G5" s="14"/>
      <c r="H5" s="14"/>
      <c r="I5" s="14"/>
    </row>
    <row r="6" spans="1:16" x14ac:dyDescent="0.2">
      <c r="A6" s="11"/>
      <c r="B6" s="11"/>
      <c r="C6" s="12"/>
      <c r="D6" s="11"/>
      <c r="E6" s="11"/>
      <c r="F6" s="11"/>
      <c r="G6" s="14"/>
      <c r="H6" s="14"/>
      <c r="I6" s="14"/>
    </row>
    <row r="7" spans="1:16" x14ac:dyDescent="0.2">
      <c r="A7" s="11"/>
      <c r="B7" s="18"/>
      <c r="C7" s="12"/>
      <c r="D7" s="11"/>
      <c r="E7" s="11"/>
      <c r="F7" s="163"/>
      <c r="G7" s="14"/>
      <c r="H7" s="14"/>
      <c r="I7" s="14"/>
    </row>
    <row r="8" spans="1:16" ht="18" x14ac:dyDescent="0.25">
      <c r="A8" s="11"/>
      <c r="B8" s="22" t="s">
        <v>172</v>
      </c>
      <c r="C8" s="195"/>
      <c r="D8" s="195"/>
      <c r="E8" s="195"/>
      <c r="F8" s="195"/>
      <c r="G8" s="14"/>
      <c r="H8" s="14"/>
      <c r="I8" s="14"/>
    </row>
    <row r="9" spans="1:16" ht="18" x14ac:dyDescent="0.25">
      <c r="A9" s="11"/>
      <c r="B9" s="22"/>
      <c r="C9" s="12"/>
      <c r="D9" s="11"/>
      <c r="E9" s="11"/>
      <c r="F9" s="163"/>
      <c r="G9" s="14"/>
      <c r="H9" s="14"/>
      <c r="I9" s="14"/>
    </row>
    <row r="10" spans="1:16" ht="18" x14ac:dyDescent="0.25">
      <c r="A10" s="11"/>
      <c r="B10" s="22"/>
      <c r="C10" s="12"/>
      <c r="D10" s="11"/>
      <c r="E10" s="11"/>
      <c r="F10" s="163"/>
      <c r="G10" s="14"/>
      <c r="H10" s="14"/>
      <c r="I10" s="14"/>
    </row>
    <row r="11" spans="1:16" x14ac:dyDescent="0.2">
      <c r="A11" s="11"/>
      <c r="B11" s="23" t="s">
        <v>173</v>
      </c>
      <c r="C11" s="24"/>
      <c r="D11" s="20"/>
      <c r="E11" s="20"/>
      <c r="F11" s="165"/>
      <c r="G11" s="26"/>
      <c r="H11" s="26"/>
      <c r="I11" s="26"/>
      <c r="J11" s="166"/>
      <c r="K11" s="166"/>
      <c r="L11" s="166"/>
    </row>
    <row r="12" spans="1:16" x14ac:dyDescent="0.2">
      <c r="A12" s="11"/>
      <c r="B12" s="11"/>
      <c r="C12" s="11"/>
      <c r="D12" s="11"/>
      <c r="E12" s="11"/>
      <c r="F12" s="167"/>
      <c r="G12" s="11"/>
      <c r="H12" s="11"/>
      <c r="I12" s="11"/>
      <c r="J12" s="168"/>
      <c r="K12" s="169"/>
      <c r="L12" s="14"/>
    </row>
    <row r="13" spans="1:16" s="11" customFormat="1" ht="15.75" x14ac:dyDescent="0.2">
      <c r="A13" s="147"/>
      <c r="B13" s="148"/>
      <c r="C13" s="149"/>
      <c r="D13" s="150"/>
      <c r="E13" s="150"/>
      <c r="F13" s="150"/>
      <c r="G13" s="150"/>
      <c r="H13" s="150"/>
      <c r="I13" s="150"/>
      <c r="J13" s="14"/>
      <c r="K13" s="14"/>
      <c r="L13" s="14"/>
      <c r="M13" s="14"/>
      <c r="N13" s="14"/>
      <c r="O13" s="14"/>
      <c r="P13" s="14"/>
    </row>
    <row r="14" spans="1:16" s="171" customFormat="1" ht="15.75" x14ac:dyDescent="0.2">
      <c r="A14" s="205" t="s">
        <v>276</v>
      </c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131"/>
      <c r="N14" s="170"/>
      <c r="O14" s="170"/>
      <c r="P14" s="170"/>
    </row>
    <row r="15" spans="1:16" s="171" customFormat="1" ht="15.75" x14ac:dyDescent="0.2">
      <c r="A15" s="147"/>
      <c r="B15" s="30"/>
      <c r="C15" s="133"/>
      <c r="D15" s="133"/>
      <c r="E15" s="133"/>
      <c r="F15" s="133"/>
      <c r="G15" s="172"/>
      <c r="H15" s="172"/>
      <c r="I15" s="172"/>
      <c r="J15" s="172"/>
      <c r="K15" s="170"/>
      <c r="L15" s="170"/>
      <c r="M15" s="170"/>
      <c r="N15" s="170"/>
      <c r="O15" s="170"/>
      <c r="P15" s="170"/>
    </row>
    <row r="16" spans="1:16" s="171" customFormat="1" ht="15" x14ac:dyDescent="0.2">
      <c r="A16" s="173"/>
      <c r="B16" s="244" t="s">
        <v>255</v>
      </c>
      <c r="C16" s="244"/>
      <c r="D16" s="244"/>
      <c r="E16" s="244"/>
      <c r="F16" s="244"/>
      <c r="G16" s="244"/>
      <c r="H16" s="174"/>
      <c r="I16" s="174"/>
      <c r="J16" s="170"/>
      <c r="K16" s="170"/>
      <c r="L16" s="170"/>
      <c r="M16" s="170"/>
      <c r="N16" s="170"/>
      <c r="O16" s="170"/>
      <c r="P16" s="170"/>
    </row>
    <row r="17" spans="1:16" s="11" customFormat="1" ht="12.75" x14ac:dyDescent="0.2">
      <c r="A17" s="28"/>
      <c r="B17" s="70"/>
      <c r="G17" s="14"/>
      <c r="H17" s="14"/>
      <c r="I17" s="14"/>
      <c r="J17" s="14"/>
      <c r="K17" s="14"/>
      <c r="L17" s="14"/>
      <c r="M17" s="14"/>
      <c r="N17" s="14"/>
      <c r="O17" s="14"/>
      <c r="P17" s="14"/>
    </row>
    <row r="18" spans="1:16" s="11" customFormat="1" ht="12.75" x14ac:dyDescent="0.2">
      <c r="A18" s="28"/>
      <c r="B18" s="245" t="s">
        <v>178</v>
      </c>
      <c r="C18" s="241"/>
      <c r="D18" s="241"/>
      <c r="E18" s="241"/>
      <c r="F18" s="241"/>
      <c r="G18" s="241"/>
      <c r="H18" s="241"/>
      <c r="I18" s="241"/>
      <c r="J18" s="241"/>
      <c r="K18" s="14"/>
      <c r="L18" s="14"/>
      <c r="M18" s="14"/>
      <c r="N18" s="14"/>
      <c r="O18" s="14"/>
      <c r="P18" s="14"/>
    </row>
    <row r="19" spans="1:16" s="11" customFormat="1" ht="12.75" x14ac:dyDescent="0.2">
      <c r="A19" s="28" t="s">
        <v>114</v>
      </c>
      <c r="B19" s="29"/>
      <c r="C19" s="12"/>
      <c r="F19" s="163"/>
      <c r="G19" s="14"/>
      <c r="H19" s="14"/>
      <c r="I19" s="14"/>
    </row>
    <row r="20" spans="1:16" ht="38.25" x14ac:dyDescent="0.2">
      <c r="A20" s="61" t="s">
        <v>59</v>
      </c>
      <c r="B20" s="38" t="s">
        <v>226</v>
      </c>
      <c r="C20" s="38" t="s">
        <v>51</v>
      </c>
      <c r="D20" s="40" t="s">
        <v>96</v>
      </c>
      <c r="E20" s="38" t="s">
        <v>97</v>
      </c>
      <c r="F20" s="42" t="s">
        <v>133</v>
      </c>
      <c r="G20" s="15"/>
      <c r="H20" s="15"/>
      <c r="I20" s="43" t="s">
        <v>266</v>
      </c>
      <c r="J20" s="42" t="s">
        <v>267</v>
      </c>
      <c r="K20" s="15"/>
      <c r="L20" s="15"/>
      <c r="M20" s="15"/>
      <c r="N20" s="15"/>
      <c r="O20" s="15"/>
      <c r="P20" s="15"/>
    </row>
    <row r="21" spans="1:16" ht="25.5" x14ac:dyDescent="0.2">
      <c r="A21" s="45" t="s">
        <v>53</v>
      </c>
      <c r="B21" s="80" t="s">
        <v>233</v>
      </c>
      <c r="C21" s="74" t="s">
        <v>18</v>
      </c>
      <c r="D21" s="162">
        <v>6000</v>
      </c>
      <c r="E21" s="3"/>
      <c r="F21" s="76">
        <f>D21*E21</f>
        <v>0</v>
      </c>
      <c r="G21" s="44"/>
      <c r="H21" s="44"/>
      <c r="I21" s="175">
        <f>F21/100*22</f>
        <v>0</v>
      </c>
      <c r="J21" s="176">
        <f>F21+I21</f>
        <v>0</v>
      </c>
      <c r="K21" s="15"/>
      <c r="L21" s="15"/>
      <c r="M21" s="15"/>
      <c r="N21" s="15"/>
      <c r="O21" s="15"/>
      <c r="P21" s="15"/>
    </row>
    <row r="22" spans="1:16" x14ac:dyDescent="0.2">
      <c r="A22" s="45" t="s">
        <v>54</v>
      </c>
      <c r="B22" s="80" t="s">
        <v>19</v>
      </c>
      <c r="C22" s="88" t="s">
        <v>76</v>
      </c>
      <c r="D22" s="162">
        <v>400</v>
      </c>
      <c r="E22" s="3"/>
      <c r="F22" s="76">
        <f t="shared" ref="F22:F31" si="0">D22*E22</f>
        <v>0</v>
      </c>
      <c r="G22" s="44"/>
      <c r="H22" s="44"/>
      <c r="I22" s="175">
        <f t="shared" ref="I22:I31" si="1">F22/100*22</f>
        <v>0</v>
      </c>
      <c r="J22" s="176">
        <f t="shared" ref="J22:J31" si="2">F22+I22</f>
        <v>0</v>
      </c>
      <c r="K22" s="15"/>
      <c r="L22" s="15"/>
      <c r="M22" s="15"/>
      <c r="N22" s="15"/>
      <c r="O22" s="15"/>
      <c r="P22" s="15"/>
    </row>
    <row r="23" spans="1:16" ht="25.5" x14ac:dyDescent="0.2">
      <c r="A23" s="45" t="s">
        <v>55</v>
      </c>
      <c r="B23" s="80" t="s">
        <v>234</v>
      </c>
      <c r="C23" s="74" t="s">
        <v>18</v>
      </c>
      <c r="D23" s="75">
        <v>4000</v>
      </c>
      <c r="E23" s="3"/>
      <c r="F23" s="76">
        <f t="shared" si="0"/>
        <v>0</v>
      </c>
      <c r="G23" s="44"/>
      <c r="H23" s="44"/>
      <c r="I23" s="175">
        <f t="shared" si="1"/>
        <v>0</v>
      </c>
      <c r="J23" s="176">
        <f t="shared" si="2"/>
        <v>0</v>
      </c>
      <c r="K23" s="15"/>
      <c r="L23" s="15"/>
      <c r="M23" s="15"/>
      <c r="N23" s="15"/>
      <c r="O23" s="15"/>
      <c r="P23" s="15"/>
    </row>
    <row r="24" spans="1:16" ht="25.5" x14ac:dyDescent="0.2">
      <c r="A24" s="45" t="s">
        <v>56</v>
      </c>
      <c r="B24" s="80" t="s">
        <v>235</v>
      </c>
      <c r="C24" s="88" t="s">
        <v>76</v>
      </c>
      <c r="D24" s="75">
        <v>200</v>
      </c>
      <c r="E24" s="3"/>
      <c r="F24" s="76">
        <f t="shared" si="0"/>
        <v>0</v>
      </c>
      <c r="G24" s="44"/>
      <c r="H24" s="44"/>
      <c r="I24" s="175">
        <f t="shared" si="1"/>
        <v>0</v>
      </c>
      <c r="J24" s="176">
        <f t="shared" si="2"/>
        <v>0</v>
      </c>
      <c r="K24" s="15"/>
      <c r="L24" s="15"/>
      <c r="M24" s="15"/>
      <c r="N24" s="15"/>
      <c r="O24" s="15"/>
      <c r="P24" s="15"/>
    </row>
    <row r="25" spans="1:16" ht="38.25" x14ac:dyDescent="0.2">
      <c r="A25" s="45" t="s">
        <v>57</v>
      </c>
      <c r="B25" s="80" t="s">
        <v>236</v>
      </c>
      <c r="C25" s="74" t="s">
        <v>18</v>
      </c>
      <c r="D25" s="75">
        <v>200</v>
      </c>
      <c r="E25" s="3"/>
      <c r="F25" s="76">
        <f t="shared" si="0"/>
        <v>0</v>
      </c>
      <c r="G25" s="44"/>
      <c r="H25" s="44"/>
      <c r="I25" s="175">
        <f t="shared" si="1"/>
        <v>0</v>
      </c>
      <c r="J25" s="176">
        <f t="shared" si="2"/>
        <v>0</v>
      </c>
      <c r="K25" s="15"/>
      <c r="L25" s="15"/>
      <c r="M25" s="15"/>
      <c r="N25" s="15"/>
      <c r="O25" s="15"/>
      <c r="P25" s="15"/>
    </row>
    <row r="26" spans="1:16" ht="25.5" x14ac:dyDescent="0.2">
      <c r="A26" s="45" t="s">
        <v>58</v>
      </c>
      <c r="B26" s="80" t="s">
        <v>237</v>
      </c>
      <c r="C26" s="88" t="s">
        <v>76</v>
      </c>
      <c r="D26" s="75">
        <v>300</v>
      </c>
      <c r="E26" s="3"/>
      <c r="F26" s="76">
        <f t="shared" si="0"/>
        <v>0</v>
      </c>
      <c r="G26" s="44"/>
      <c r="H26" s="44"/>
      <c r="I26" s="175">
        <f t="shared" si="1"/>
        <v>0</v>
      </c>
      <c r="J26" s="176">
        <f t="shared" si="2"/>
        <v>0</v>
      </c>
      <c r="K26" s="15"/>
      <c r="L26" s="15"/>
      <c r="M26" s="15"/>
      <c r="N26" s="15"/>
      <c r="O26" s="15"/>
      <c r="P26" s="15"/>
    </row>
    <row r="27" spans="1:16" x14ac:dyDescent="0.2">
      <c r="A27" s="45" t="s">
        <v>60</v>
      </c>
      <c r="B27" s="80" t="s">
        <v>20</v>
      </c>
      <c r="C27" s="88" t="s">
        <v>76</v>
      </c>
      <c r="D27" s="75">
        <v>100</v>
      </c>
      <c r="E27" s="3"/>
      <c r="F27" s="76">
        <f t="shared" si="0"/>
        <v>0</v>
      </c>
      <c r="G27" s="15"/>
      <c r="H27" s="15"/>
      <c r="I27" s="175">
        <f t="shared" si="1"/>
        <v>0</v>
      </c>
      <c r="J27" s="176">
        <f t="shared" si="2"/>
        <v>0</v>
      </c>
      <c r="K27" s="15"/>
      <c r="L27" s="15"/>
      <c r="M27" s="15"/>
      <c r="N27" s="15"/>
      <c r="O27" s="15"/>
      <c r="P27" s="15"/>
    </row>
    <row r="28" spans="1:16" ht="25.5" x14ac:dyDescent="0.2">
      <c r="A28" s="45" t="s">
        <v>61</v>
      </c>
      <c r="B28" s="80" t="s">
        <v>232</v>
      </c>
      <c r="C28" s="88" t="s">
        <v>76</v>
      </c>
      <c r="D28" s="75">
        <v>160</v>
      </c>
      <c r="E28" s="3"/>
      <c r="F28" s="76">
        <f t="shared" si="0"/>
        <v>0</v>
      </c>
      <c r="G28" s="15"/>
      <c r="H28" s="15"/>
      <c r="I28" s="175">
        <f t="shared" si="1"/>
        <v>0</v>
      </c>
      <c r="J28" s="176">
        <f t="shared" si="2"/>
        <v>0</v>
      </c>
      <c r="K28" s="15"/>
      <c r="L28" s="15"/>
      <c r="M28" s="15"/>
      <c r="N28" s="15"/>
      <c r="O28" s="15"/>
      <c r="P28" s="15"/>
    </row>
    <row r="29" spans="1:16" s="161" customFormat="1" ht="25.5" x14ac:dyDescent="0.2">
      <c r="A29" s="45" t="s">
        <v>62</v>
      </c>
      <c r="B29" s="80" t="s">
        <v>232</v>
      </c>
      <c r="C29" s="88" t="s">
        <v>18</v>
      </c>
      <c r="D29" s="75">
        <v>1600</v>
      </c>
      <c r="E29" s="3"/>
      <c r="F29" s="76">
        <f t="shared" si="0"/>
        <v>0</v>
      </c>
      <c r="I29" s="175">
        <f t="shared" si="1"/>
        <v>0</v>
      </c>
      <c r="J29" s="176">
        <f t="shared" si="2"/>
        <v>0</v>
      </c>
    </row>
    <row r="30" spans="1:16" s="161" customFormat="1" ht="25.5" x14ac:dyDescent="0.2">
      <c r="A30" s="45" t="s">
        <v>65</v>
      </c>
      <c r="B30" s="80" t="s">
        <v>249</v>
      </c>
      <c r="C30" s="88" t="s">
        <v>76</v>
      </c>
      <c r="D30" s="75">
        <v>160</v>
      </c>
      <c r="E30" s="3"/>
      <c r="F30" s="76">
        <f t="shared" si="0"/>
        <v>0</v>
      </c>
      <c r="I30" s="175">
        <f t="shared" si="1"/>
        <v>0</v>
      </c>
      <c r="J30" s="176">
        <f t="shared" si="2"/>
        <v>0</v>
      </c>
    </row>
    <row r="31" spans="1:16" s="161" customFormat="1" ht="25.5" x14ac:dyDescent="0.2">
      <c r="A31" s="45" t="s">
        <v>66</v>
      </c>
      <c r="B31" s="80" t="s">
        <v>249</v>
      </c>
      <c r="C31" s="88" t="s">
        <v>18</v>
      </c>
      <c r="D31" s="75">
        <v>1600</v>
      </c>
      <c r="E31" s="3"/>
      <c r="F31" s="76">
        <f t="shared" si="0"/>
        <v>0</v>
      </c>
      <c r="I31" s="175">
        <f t="shared" si="1"/>
        <v>0</v>
      </c>
      <c r="J31" s="176">
        <f t="shared" si="2"/>
        <v>0</v>
      </c>
    </row>
    <row r="32" spans="1:16" ht="15" x14ac:dyDescent="0.25">
      <c r="A32" s="54"/>
      <c r="B32" s="101"/>
      <c r="C32" s="177"/>
      <c r="D32" s="178"/>
      <c r="E32" s="104" t="s">
        <v>268</v>
      </c>
      <c r="F32" s="179">
        <f>SUM(F21:F31)</f>
        <v>0</v>
      </c>
      <c r="G32" s="15"/>
      <c r="H32" s="15"/>
      <c r="I32" s="180">
        <f>SUM(I21:I31)</f>
        <v>0</v>
      </c>
      <c r="J32" s="181">
        <f>SUM(J21:J31)</f>
        <v>0</v>
      </c>
      <c r="K32" s="15"/>
      <c r="L32" s="15"/>
      <c r="M32" s="15"/>
      <c r="N32" s="15"/>
      <c r="O32" s="15"/>
      <c r="P32" s="15"/>
    </row>
    <row r="33" spans="1:16" x14ac:dyDescent="0.2">
      <c r="A33" s="28" t="s">
        <v>115</v>
      </c>
      <c r="B33" s="106"/>
      <c r="C33" s="182"/>
      <c r="D33" s="182"/>
      <c r="E33" s="183"/>
      <c r="F33" s="184"/>
      <c r="G33" s="15"/>
      <c r="H33" s="15"/>
      <c r="I33" s="15"/>
      <c r="J33" s="15"/>
      <c r="K33" s="15"/>
      <c r="L33" s="15"/>
      <c r="M33" s="15"/>
      <c r="N33" s="15"/>
      <c r="O33" s="15"/>
      <c r="P33" s="15"/>
    </row>
    <row r="34" spans="1:16" ht="38.25" x14ac:dyDescent="0.2">
      <c r="A34" s="61" t="s">
        <v>59</v>
      </c>
      <c r="B34" s="38" t="s">
        <v>285</v>
      </c>
      <c r="C34" s="38" t="s">
        <v>51</v>
      </c>
      <c r="D34" s="40" t="s">
        <v>96</v>
      </c>
      <c r="E34" s="38" t="s">
        <v>97</v>
      </c>
      <c r="F34" s="42" t="s">
        <v>133</v>
      </c>
      <c r="G34" s="15"/>
      <c r="H34" s="15"/>
      <c r="I34" s="43" t="s">
        <v>266</v>
      </c>
      <c r="J34" s="42" t="s">
        <v>267</v>
      </c>
      <c r="K34" s="15"/>
      <c r="L34" s="15"/>
      <c r="M34" s="15"/>
      <c r="N34" s="15"/>
      <c r="O34" s="15"/>
      <c r="P34" s="15"/>
    </row>
    <row r="35" spans="1:16" ht="25.5" x14ac:dyDescent="0.2">
      <c r="A35" s="45" t="s">
        <v>53</v>
      </c>
      <c r="B35" s="80" t="s">
        <v>233</v>
      </c>
      <c r="C35" s="74" t="s">
        <v>18</v>
      </c>
      <c r="D35" s="75">
        <v>50000</v>
      </c>
      <c r="E35" s="3"/>
      <c r="F35" s="76">
        <f>D35*E35</f>
        <v>0</v>
      </c>
      <c r="G35" s="15"/>
      <c r="H35" s="15"/>
      <c r="I35" s="185">
        <f>F35/100*22</f>
        <v>0</v>
      </c>
      <c r="J35" s="176">
        <f>F35+I35</f>
        <v>0</v>
      </c>
      <c r="K35" s="15"/>
      <c r="L35" s="15"/>
      <c r="M35" s="15"/>
      <c r="N35" s="15"/>
      <c r="O35" s="15"/>
      <c r="P35" s="15"/>
    </row>
    <row r="36" spans="1:16" x14ac:dyDescent="0.2">
      <c r="A36" s="45" t="s">
        <v>54</v>
      </c>
      <c r="B36" s="80" t="s">
        <v>19</v>
      </c>
      <c r="C36" s="88" t="s">
        <v>76</v>
      </c>
      <c r="D36" s="75">
        <v>8000</v>
      </c>
      <c r="E36" s="3"/>
      <c r="F36" s="76">
        <f t="shared" ref="F36:F45" si="3">D36*E36</f>
        <v>0</v>
      </c>
      <c r="G36" s="15"/>
      <c r="H36" s="15"/>
      <c r="I36" s="185">
        <f t="shared" ref="I36:I45" si="4">F36/100*22</f>
        <v>0</v>
      </c>
      <c r="J36" s="176">
        <f t="shared" ref="J36:J45" si="5">F36+I36</f>
        <v>0</v>
      </c>
      <c r="K36" s="15"/>
      <c r="L36" s="15"/>
      <c r="M36" s="15"/>
      <c r="N36" s="15"/>
      <c r="O36" s="15"/>
      <c r="P36" s="15"/>
    </row>
    <row r="37" spans="1:16" ht="25.5" x14ac:dyDescent="0.2">
      <c r="A37" s="45" t="s">
        <v>55</v>
      </c>
      <c r="B37" s="80" t="s">
        <v>234</v>
      </c>
      <c r="C37" s="74" t="s">
        <v>18</v>
      </c>
      <c r="D37" s="75">
        <v>2000</v>
      </c>
      <c r="E37" s="3"/>
      <c r="F37" s="76">
        <f t="shared" si="3"/>
        <v>0</v>
      </c>
      <c r="G37" s="15"/>
      <c r="H37" s="15"/>
      <c r="I37" s="185">
        <f t="shared" si="4"/>
        <v>0</v>
      </c>
      <c r="J37" s="176">
        <f t="shared" si="5"/>
        <v>0</v>
      </c>
      <c r="K37" s="15"/>
      <c r="L37" s="15"/>
      <c r="M37" s="15"/>
      <c r="N37" s="15"/>
      <c r="O37" s="15"/>
      <c r="P37" s="15"/>
    </row>
    <row r="38" spans="1:16" ht="25.5" x14ac:dyDescent="0.2">
      <c r="A38" s="45" t="s">
        <v>56</v>
      </c>
      <c r="B38" s="80" t="s">
        <v>235</v>
      </c>
      <c r="C38" s="88" t="s">
        <v>76</v>
      </c>
      <c r="D38" s="75">
        <v>400</v>
      </c>
      <c r="E38" s="3"/>
      <c r="F38" s="76">
        <f t="shared" si="3"/>
        <v>0</v>
      </c>
      <c r="G38" s="15"/>
      <c r="H38" s="15"/>
      <c r="I38" s="185">
        <f t="shared" si="4"/>
        <v>0</v>
      </c>
      <c r="J38" s="176">
        <f t="shared" si="5"/>
        <v>0</v>
      </c>
      <c r="K38" s="15"/>
      <c r="L38" s="15"/>
      <c r="M38" s="15"/>
      <c r="N38" s="15"/>
      <c r="O38" s="15"/>
      <c r="P38" s="15"/>
    </row>
    <row r="39" spans="1:16" ht="38.25" x14ac:dyDescent="0.2">
      <c r="A39" s="45" t="s">
        <v>57</v>
      </c>
      <c r="B39" s="80" t="s">
        <v>236</v>
      </c>
      <c r="C39" s="74" t="s">
        <v>18</v>
      </c>
      <c r="D39" s="75">
        <v>1000</v>
      </c>
      <c r="E39" s="3"/>
      <c r="F39" s="76">
        <f t="shared" si="3"/>
        <v>0</v>
      </c>
      <c r="G39" s="15"/>
      <c r="H39" s="15"/>
      <c r="I39" s="185">
        <f t="shared" si="4"/>
        <v>0</v>
      </c>
      <c r="J39" s="176">
        <f t="shared" si="5"/>
        <v>0</v>
      </c>
      <c r="K39" s="15"/>
      <c r="L39" s="15"/>
      <c r="M39" s="15"/>
      <c r="N39" s="15"/>
      <c r="O39" s="15"/>
      <c r="P39" s="15"/>
    </row>
    <row r="40" spans="1:16" ht="25.5" x14ac:dyDescent="0.2">
      <c r="A40" s="45" t="s">
        <v>58</v>
      </c>
      <c r="B40" s="80" t="s">
        <v>237</v>
      </c>
      <c r="C40" s="88" t="s">
        <v>76</v>
      </c>
      <c r="D40" s="75">
        <v>800</v>
      </c>
      <c r="E40" s="3"/>
      <c r="F40" s="76">
        <f t="shared" si="3"/>
        <v>0</v>
      </c>
      <c r="G40" s="15"/>
      <c r="H40" s="15"/>
      <c r="I40" s="185">
        <f t="shared" si="4"/>
        <v>0</v>
      </c>
      <c r="J40" s="176">
        <f t="shared" si="5"/>
        <v>0</v>
      </c>
      <c r="K40" s="15"/>
      <c r="L40" s="15"/>
      <c r="M40" s="15"/>
      <c r="N40" s="15"/>
      <c r="O40" s="15"/>
      <c r="P40" s="15"/>
    </row>
    <row r="41" spans="1:16" x14ac:dyDescent="0.2">
      <c r="A41" s="45" t="s">
        <v>60</v>
      </c>
      <c r="B41" s="80" t="s">
        <v>20</v>
      </c>
      <c r="C41" s="88" t="s">
        <v>76</v>
      </c>
      <c r="D41" s="75">
        <v>100</v>
      </c>
      <c r="E41" s="3"/>
      <c r="F41" s="76">
        <f t="shared" si="3"/>
        <v>0</v>
      </c>
      <c r="G41" s="15"/>
      <c r="H41" s="15"/>
      <c r="I41" s="185">
        <f t="shared" si="4"/>
        <v>0</v>
      </c>
      <c r="J41" s="176">
        <f t="shared" si="5"/>
        <v>0</v>
      </c>
      <c r="K41" s="15"/>
      <c r="L41" s="15"/>
      <c r="M41" s="15"/>
      <c r="N41" s="15"/>
      <c r="O41" s="15"/>
      <c r="P41" s="15"/>
    </row>
    <row r="42" spans="1:16" ht="25.5" x14ac:dyDescent="0.2">
      <c r="A42" s="45" t="s">
        <v>61</v>
      </c>
      <c r="B42" s="80" t="s">
        <v>248</v>
      </c>
      <c r="C42" s="88" t="s">
        <v>76</v>
      </c>
      <c r="D42" s="75">
        <v>160</v>
      </c>
      <c r="E42" s="3"/>
      <c r="F42" s="76">
        <f t="shared" si="3"/>
        <v>0</v>
      </c>
      <c r="G42" s="15"/>
      <c r="H42" s="15"/>
      <c r="I42" s="185">
        <f t="shared" si="4"/>
        <v>0</v>
      </c>
      <c r="J42" s="176">
        <f t="shared" si="5"/>
        <v>0</v>
      </c>
      <c r="K42" s="15"/>
      <c r="L42" s="15"/>
      <c r="M42" s="15"/>
      <c r="N42" s="15"/>
      <c r="O42" s="15"/>
      <c r="P42" s="15"/>
    </row>
    <row r="43" spans="1:16" s="161" customFormat="1" ht="25.5" x14ac:dyDescent="0.2">
      <c r="A43" s="45" t="s">
        <v>62</v>
      </c>
      <c r="B43" s="80" t="s">
        <v>248</v>
      </c>
      <c r="C43" s="88" t="s">
        <v>18</v>
      </c>
      <c r="D43" s="75">
        <v>1600</v>
      </c>
      <c r="E43" s="3"/>
      <c r="F43" s="76">
        <f t="shared" si="3"/>
        <v>0</v>
      </c>
      <c r="I43" s="185">
        <f t="shared" si="4"/>
        <v>0</v>
      </c>
      <c r="J43" s="176">
        <f t="shared" si="5"/>
        <v>0</v>
      </c>
    </row>
    <row r="44" spans="1:16" s="161" customFormat="1" ht="25.5" x14ac:dyDescent="0.2">
      <c r="A44" s="45" t="s">
        <v>65</v>
      </c>
      <c r="B44" s="80" t="s">
        <v>250</v>
      </c>
      <c r="C44" s="88" t="s">
        <v>76</v>
      </c>
      <c r="D44" s="75">
        <v>160</v>
      </c>
      <c r="E44" s="3"/>
      <c r="F44" s="76">
        <f t="shared" si="3"/>
        <v>0</v>
      </c>
      <c r="I44" s="185">
        <f t="shared" si="4"/>
        <v>0</v>
      </c>
      <c r="J44" s="176">
        <f t="shared" si="5"/>
        <v>0</v>
      </c>
    </row>
    <row r="45" spans="1:16" s="161" customFormat="1" ht="25.5" x14ac:dyDescent="0.2">
      <c r="A45" s="45" t="s">
        <v>66</v>
      </c>
      <c r="B45" s="80" t="s">
        <v>250</v>
      </c>
      <c r="C45" s="88" t="s">
        <v>18</v>
      </c>
      <c r="D45" s="75">
        <v>1600</v>
      </c>
      <c r="E45" s="3"/>
      <c r="F45" s="76">
        <f t="shared" si="3"/>
        <v>0</v>
      </c>
      <c r="I45" s="185">
        <f t="shared" si="4"/>
        <v>0</v>
      </c>
      <c r="J45" s="176">
        <f t="shared" si="5"/>
        <v>0</v>
      </c>
    </row>
    <row r="46" spans="1:16" ht="15" x14ac:dyDescent="0.25">
      <c r="A46" s="54"/>
      <c r="B46" s="101"/>
      <c r="C46" s="177"/>
      <c r="D46" s="178"/>
      <c r="E46" s="104" t="s">
        <v>268</v>
      </c>
      <c r="F46" s="179">
        <f>SUM(F35:F45)</f>
        <v>0</v>
      </c>
      <c r="G46" s="15"/>
      <c r="H46" s="15"/>
      <c r="I46" s="180">
        <f>SUM(I35:I45)</f>
        <v>0</v>
      </c>
      <c r="J46" s="181">
        <f>SUM(J35:J45)</f>
        <v>0</v>
      </c>
      <c r="K46" s="15"/>
      <c r="L46" s="15"/>
      <c r="M46" s="15"/>
      <c r="N46" s="15"/>
      <c r="O46" s="15"/>
      <c r="P46" s="15"/>
    </row>
    <row r="47" spans="1:16" x14ac:dyDescent="0.2">
      <c r="A47" s="28"/>
      <c r="B47" s="106"/>
      <c r="C47" s="182"/>
      <c r="D47" s="182"/>
      <c r="E47" s="183"/>
      <c r="F47" s="184"/>
      <c r="G47" s="15"/>
      <c r="H47" s="15"/>
      <c r="I47" s="15"/>
      <c r="J47" s="15"/>
      <c r="K47" s="15"/>
      <c r="L47" s="15"/>
      <c r="M47" s="15"/>
      <c r="N47" s="15"/>
      <c r="O47" s="15"/>
      <c r="P47" s="15"/>
    </row>
    <row r="48" spans="1:16" s="11" customFormat="1" x14ac:dyDescent="0.2">
      <c r="A48" s="31"/>
      <c r="B48" s="113" t="s">
        <v>140</v>
      </c>
      <c r="C48" s="114"/>
      <c r="D48" s="186"/>
      <c r="E48" s="14"/>
      <c r="F48" s="15"/>
      <c r="G48" s="15"/>
      <c r="H48" s="15"/>
      <c r="I48" s="15"/>
    </row>
    <row r="49" spans="1:17" s="11" customFormat="1" ht="25.5" customHeight="1" x14ac:dyDescent="0.2">
      <c r="A49" s="115">
        <v>3</v>
      </c>
      <c r="B49" s="116" t="s">
        <v>179</v>
      </c>
      <c r="C49" s="117"/>
      <c r="D49" s="207" t="s">
        <v>144</v>
      </c>
      <c r="E49" s="208"/>
      <c r="F49" s="209"/>
      <c r="G49" s="15"/>
      <c r="H49" s="15"/>
      <c r="I49" s="43" t="s">
        <v>266</v>
      </c>
      <c r="J49" s="42" t="s">
        <v>267</v>
      </c>
    </row>
    <row r="50" spans="1:17" s="11" customFormat="1" x14ac:dyDescent="0.2">
      <c r="A50" s="45" t="s">
        <v>114</v>
      </c>
      <c r="B50" s="118" t="s">
        <v>225</v>
      </c>
      <c r="C50" s="119"/>
      <c r="D50" s="248">
        <f>F32</f>
        <v>0</v>
      </c>
      <c r="E50" s="248"/>
      <c r="F50" s="249"/>
      <c r="G50" s="15"/>
      <c r="H50" s="15"/>
      <c r="I50" s="185">
        <f>D50/100*22</f>
        <v>0</v>
      </c>
      <c r="J50" s="49">
        <f>D50+I50</f>
        <v>0</v>
      </c>
      <c r="K50" s="14"/>
      <c r="L50" s="14"/>
      <c r="M50" s="14"/>
      <c r="N50" s="14"/>
      <c r="O50" s="14"/>
      <c r="P50" s="14"/>
    </row>
    <row r="51" spans="1:17" s="11" customFormat="1" ht="25.5" x14ac:dyDescent="0.2">
      <c r="A51" s="187" t="s">
        <v>115</v>
      </c>
      <c r="B51" s="118" t="s">
        <v>284</v>
      </c>
      <c r="C51" s="119"/>
      <c r="D51" s="248">
        <f>F46</f>
        <v>0</v>
      </c>
      <c r="E51" s="249"/>
      <c r="F51" s="249"/>
      <c r="G51" s="15"/>
      <c r="H51" s="15"/>
      <c r="I51" s="185">
        <f>D51/100*22</f>
        <v>0</v>
      </c>
      <c r="J51" s="49">
        <f>D51+I51</f>
        <v>0</v>
      </c>
      <c r="K51" s="14"/>
      <c r="L51" s="14"/>
      <c r="M51" s="14"/>
      <c r="N51" s="14"/>
      <c r="O51" s="14"/>
      <c r="P51" s="14"/>
    </row>
    <row r="52" spans="1:17" s="11" customFormat="1" x14ac:dyDescent="0.2">
      <c r="A52" s="123"/>
      <c r="B52" s="221" t="s">
        <v>268</v>
      </c>
      <c r="C52" s="222"/>
      <c r="D52" s="246">
        <f>D50+D51</f>
        <v>0</v>
      </c>
      <c r="E52" s="246"/>
      <c r="F52" s="247"/>
      <c r="G52" s="15"/>
      <c r="H52" s="15"/>
      <c r="I52" s="185">
        <f>SUM(I50:I51)</f>
        <v>0</v>
      </c>
      <c r="J52" s="49">
        <f>SUM(J50:J51)</f>
        <v>0</v>
      </c>
      <c r="K52" s="14"/>
      <c r="L52" s="14"/>
      <c r="M52" s="14"/>
      <c r="N52" s="14"/>
      <c r="O52" s="14"/>
      <c r="P52" s="14"/>
    </row>
    <row r="53" spans="1:17" s="11" customFormat="1" x14ac:dyDescent="0.2">
      <c r="A53" s="31"/>
      <c r="B53" s="188"/>
      <c r="C53" s="188"/>
      <c r="D53" s="73"/>
      <c r="E53" s="73"/>
      <c r="F53" s="15"/>
      <c r="G53" s="15"/>
      <c r="H53" s="15"/>
      <c r="I53" s="15"/>
      <c r="J53" s="14"/>
      <c r="K53" s="14"/>
      <c r="L53" s="14"/>
      <c r="M53" s="14"/>
      <c r="N53" s="14"/>
      <c r="O53" s="14"/>
      <c r="P53" s="14"/>
    </row>
    <row r="54" spans="1:17" s="11" customFormat="1" x14ac:dyDescent="0.2">
      <c r="A54" s="31"/>
      <c r="B54" s="188"/>
      <c r="C54" s="188"/>
      <c r="D54" s="73"/>
      <c r="E54" s="73"/>
      <c r="F54" s="15"/>
      <c r="G54" s="15"/>
      <c r="H54" s="15"/>
      <c r="I54" s="15"/>
      <c r="J54" s="14"/>
      <c r="K54" s="14"/>
      <c r="L54" s="14"/>
      <c r="M54" s="14"/>
      <c r="N54" s="14"/>
      <c r="O54" s="14"/>
      <c r="P54" s="14"/>
    </row>
    <row r="55" spans="1:17" s="11" customFormat="1" ht="15.75" x14ac:dyDescent="0.2">
      <c r="A55" s="132" t="s">
        <v>276</v>
      </c>
      <c r="B55" s="189"/>
      <c r="C55" s="189"/>
      <c r="D55" s="189"/>
      <c r="E55" s="189"/>
      <c r="F55" s="189"/>
      <c r="G55" s="189"/>
      <c r="H55" s="189"/>
      <c r="I55" s="189"/>
      <c r="J55" s="190"/>
      <c r="K55" s="190"/>
      <c r="L55" s="14"/>
      <c r="M55" s="14"/>
      <c r="N55" s="14"/>
      <c r="O55" s="14"/>
      <c r="P55" s="14"/>
    </row>
    <row r="56" spans="1:17" s="11" customFormat="1" ht="27" customHeight="1" x14ac:dyDescent="0.2">
      <c r="A56" s="31"/>
      <c r="B56" s="135"/>
      <c r="C56" s="136"/>
      <c r="D56" s="137"/>
      <c r="E56" s="137"/>
      <c r="F56" s="138"/>
      <c r="G56" s="14"/>
      <c r="H56" s="14"/>
      <c r="I56" s="14"/>
      <c r="J56" s="14"/>
      <c r="K56" s="14"/>
      <c r="L56" s="14"/>
      <c r="M56" s="14"/>
      <c r="N56" s="14"/>
      <c r="O56" s="14"/>
      <c r="P56" s="14"/>
    </row>
    <row r="57" spans="1:17" s="11" customFormat="1" ht="12.75" customHeight="1" x14ac:dyDescent="0.2">
      <c r="A57" s="139"/>
      <c r="B57" s="234" t="s">
        <v>277</v>
      </c>
      <c r="C57" s="235"/>
      <c r="D57" s="235"/>
      <c r="E57" s="235"/>
      <c r="F57" s="235"/>
      <c r="G57" s="236"/>
      <c r="H57" s="191"/>
      <c r="I57" s="140"/>
      <c r="J57" s="14"/>
      <c r="K57" s="14"/>
      <c r="L57" s="14"/>
      <c r="M57" s="14"/>
      <c r="N57" s="14"/>
      <c r="O57" s="14"/>
    </row>
    <row r="58" spans="1:17" s="11" customFormat="1" x14ac:dyDescent="0.2">
      <c r="A58" s="141"/>
      <c r="B58" s="142" t="s">
        <v>263</v>
      </c>
      <c r="C58" s="143"/>
      <c r="D58" s="237">
        <f>D52</f>
        <v>0</v>
      </c>
      <c r="E58" s="238"/>
      <c r="F58" s="238"/>
      <c r="G58" s="239"/>
      <c r="H58" s="192"/>
      <c r="I58" s="144"/>
      <c r="J58" s="14"/>
      <c r="K58" s="14"/>
      <c r="L58" s="14"/>
      <c r="M58" s="14"/>
      <c r="N58" s="14"/>
      <c r="O58" s="14"/>
    </row>
    <row r="59" spans="1:17" s="11" customFormat="1" ht="15" x14ac:dyDescent="0.2">
      <c r="A59" s="145"/>
      <c r="B59" s="216" t="s">
        <v>264</v>
      </c>
      <c r="C59" s="217"/>
      <c r="D59" s="218">
        <f>D58*1.22</f>
        <v>0</v>
      </c>
      <c r="E59" s="219"/>
      <c r="F59" s="219"/>
      <c r="G59" s="220"/>
      <c r="H59" s="193"/>
      <c r="I59" s="193"/>
      <c r="J59" s="14"/>
      <c r="K59" s="14"/>
      <c r="L59" s="14"/>
      <c r="M59" s="14"/>
      <c r="N59" s="14"/>
      <c r="O59" s="14"/>
    </row>
    <row r="60" spans="1:17" s="11" customFormat="1" x14ac:dyDescent="0.2">
      <c r="A60" s="31"/>
      <c r="B60" s="127"/>
      <c r="C60" s="128"/>
      <c r="D60" s="131"/>
      <c r="E60" s="131"/>
      <c r="F60" s="15"/>
      <c r="G60" s="15"/>
      <c r="H60" s="15"/>
      <c r="I60" s="15"/>
      <c r="J60" s="14"/>
      <c r="K60" s="14"/>
      <c r="L60" s="14"/>
      <c r="M60" s="14"/>
      <c r="N60" s="14"/>
      <c r="O60" s="14"/>
      <c r="P60" s="14"/>
    </row>
    <row r="61" spans="1:17" s="11" customFormat="1" ht="32.25" customHeight="1" x14ac:dyDescent="0.2">
      <c r="B61" s="252" t="s">
        <v>241</v>
      </c>
      <c r="C61" s="252"/>
      <c r="D61" s="252"/>
      <c r="E61" s="252"/>
      <c r="F61" s="253"/>
      <c r="G61" s="14"/>
      <c r="H61" s="14"/>
      <c r="I61" s="14"/>
      <c r="J61" s="14"/>
      <c r="K61" s="14"/>
      <c r="L61" s="14"/>
      <c r="M61" s="14"/>
      <c r="N61" s="14"/>
      <c r="O61" s="14"/>
    </row>
    <row r="62" spans="1:17" s="11" customFormat="1" x14ac:dyDescent="0.2">
      <c r="G62" s="14"/>
      <c r="H62" s="14"/>
      <c r="I62" s="14"/>
      <c r="J62" s="159"/>
      <c r="K62" s="159"/>
      <c r="L62" s="159"/>
      <c r="M62" s="159"/>
      <c r="N62" s="159"/>
      <c r="O62" s="159"/>
      <c r="P62" s="15"/>
    </row>
    <row r="63" spans="1:17" s="11" customFormat="1" x14ac:dyDescent="0.2">
      <c r="C63" s="152"/>
      <c r="D63" s="106"/>
      <c r="E63" s="106"/>
      <c r="F63" s="106"/>
      <c r="G63" s="14"/>
      <c r="H63" s="14"/>
      <c r="I63" s="14"/>
      <c r="J63" s="159"/>
      <c r="K63" s="159"/>
      <c r="L63" s="159"/>
      <c r="M63" s="159"/>
      <c r="N63" s="159"/>
      <c r="O63" s="159"/>
      <c r="P63" s="159"/>
      <c r="Q63" s="15"/>
    </row>
    <row r="64" spans="1:17" s="11" customFormat="1" ht="25.5" x14ac:dyDescent="0.2">
      <c r="B64" s="154" t="s">
        <v>275</v>
      </c>
      <c r="C64" s="20"/>
      <c r="D64" s="250" t="s">
        <v>175</v>
      </c>
      <c r="E64" s="250"/>
      <c r="F64" s="250"/>
      <c r="G64" s="26"/>
      <c r="H64" s="14"/>
      <c r="I64" s="14"/>
      <c r="J64" s="159"/>
      <c r="K64" s="159"/>
      <c r="L64" s="159"/>
      <c r="M64" s="159"/>
      <c r="N64" s="159"/>
      <c r="O64" s="159"/>
      <c r="P64" s="159"/>
      <c r="Q64" s="15"/>
    </row>
    <row r="65" spans="1:17" s="11" customFormat="1" x14ac:dyDescent="0.2">
      <c r="B65" s="10"/>
      <c r="C65" s="156"/>
      <c r="D65" s="251"/>
      <c r="E65" s="251"/>
      <c r="F65" s="251"/>
      <c r="G65" s="26"/>
      <c r="H65" s="159"/>
      <c r="I65" s="159"/>
      <c r="J65" s="159"/>
      <c r="K65" s="159"/>
      <c r="L65" s="159"/>
      <c r="M65" s="159"/>
      <c r="N65" s="159"/>
      <c r="O65" s="159"/>
      <c r="P65" s="159"/>
      <c r="Q65" s="15"/>
    </row>
    <row r="66" spans="1:17" s="11" customFormat="1" x14ac:dyDescent="0.2">
      <c r="C66" s="12"/>
      <c r="F66" s="163"/>
      <c r="G66" s="14"/>
      <c r="H66" s="14"/>
      <c r="I66" s="14"/>
      <c r="J66" s="159"/>
      <c r="K66" s="159"/>
      <c r="L66" s="159"/>
      <c r="M66" s="159"/>
      <c r="N66" s="159"/>
      <c r="O66" s="159"/>
      <c r="P66" s="159"/>
      <c r="Q66" s="15"/>
    </row>
    <row r="67" spans="1:17" s="11" customFormat="1" ht="19.5" customHeight="1" x14ac:dyDescent="0.2">
      <c r="A67" s="28"/>
      <c r="B67" s="29"/>
      <c r="C67" s="12"/>
      <c r="F67" s="163"/>
      <c r="G67" s="14"/>
      <c r="H67" s="14"/>
      <c r="I67" s="14"/>
      <c r="J67" s="159"/>
      <c r="K67" s="159"/>
      <c r="L67" s="159"/>
      <c r="M67" s="159"/>
      <c r="N67" s="159"/>
      <c r="O67" s="159"/>
      <c r="P67" s="159"/>
      <c r="Q67" s="15"/>
    </row>
    <row r="68" spans="1:17" s="11" customFormat="1" x14ac:dyDescent="0.2">
      <c r="A68" s="28"/>
      <c r="B68" s="29"/>
      <c r="C68" s="12"/>
      <c r="F68" s="163"/>
      <c r="G68" s="14"/>
      <c r="H68" s="14"/>
      <c r="I68" s="14"/>
      <c r="J68" s="159"/>
      <c r="K68" s="159"/>
      <c r="L68" s="159"/>
      <c r="M68" s="159"/>
      <c r="N68" s="159"/>
      <c r="O68" s="159"/>
      <c r="P68" s="159"/>
      <c r="Q68" s="15"/>
    </row>
    <row r="69" spans="1:17" s="11" customFormat="1" x14ac:dyDescent="0.2">
      <c r="A69" s="28"/>
      <c r="B69" s="29"/>
      <c r="C69" s="12"/>
      <c r="F69" s="163"/>
      <c r="G69" s="14"/>
      <c r="H69" s="14"/>
      <c r="I69" s="14"/>
      <c r="J69" s="159"/>
      <c r="K69" s="159"/>
      <c r="L69" s="159"/>
      <c r="M69" s="159"/>
      <c r="N69" s="159"/>
      <c r="O69" s="159"/>
      <c r="P69" s="159"/>
      <c r="Q69" s="15"/>
    </row>
    <row r="70" spans="1:17" s="11" customFormat="1" x14ac:dyDescent="0.2">
      <c r="A70" s="28"/>
      <c r="B70" s="29"/>
      <c r="C70" s="12"/>
      <c r="F70" s="163"/>
      <c r="G70" s="14"/>
      <c r="H70" s="14"/>
      <c r="I70" s="14"/>
      <c r="J70" s="159"/>
      <c r="K70" s="159"/>
      <c r="L70" s="159"/>
      <c r="M70" s="159"/>
      <c r="N70" s="159"/>
      <c r="O70" s="159"/>
      <c r="P70" s="159"/>
      <c r="Q70" s="15"/>
    </row>
    <row r="71" spans="1:17" s="11" customFormat="1" x14ac:dyDescent="0.2">
      <c r="A71" s="28"/>
      <c r="B71" s="29"/>
      <c r="C71" s="12"/>
      <c r="F71" s="163"/>
      <c r="G71" s="14"/>
      <c r="H71" s="14"/>
      <c r="I71" s="14"/>
      <c r="J71" s="159"/>
      <c r="K71" s="159"/>
      <c r="L71" s="159"/>
      <c r="M71" s="159"/>
      <c r="N71" s="159"/>
      <c r="O71" s="159"/>
      <c r="P71" s="159"/>
      <c r="Q71" s="15"/>
    </row>
    <row r="72" spans="1:17" s="11" customFormat="1" x14ac:dyDescent="0.2">
      <c r="A72" s="28"/>
      <c r="B72" s="29"/>
      <c r="C72" s="12"/>
      <c r="F72" s="163"/>
      <c r="G72" s="14"/>
      <c r="H72" s="14"/>
      <c r="I72" s="14"/>
      <c r="J72" s="159"/>
      <c r="K72" s="159"/>
      <c r="L72" s="159"/>
      <c r="M72" s="159"/>
      <c r="N72" s="159"/>
      <c r="O72" s="159"/>
      <c r="P72" s="159"/>
      <c r="Q72" s="15"/>
    </row>
  </sheetData>
  <sheetProtection algorithmName="SHA-512" hashValue="yBoRwCSUPcIGTT34Pbw6vVmk0exrbrM99YqadOT3TmkiHYhoPFTQZ398Ba2IzXmRLf0UiGpE/77NKKMKkC4ZRw==" saltValue="pq1lLKWpQx9rHVQz22rnew==" spinCount="100000" sheet="1" objects="1" scenarios="1" selectLockedCells="1"/>
  <protectedRanges>
    <protectedRange sqref="C65:D65" name="Obseg6_3_2_1_3_2"/>
    <protectedRange sqref="B65" name="Obseg5_3_2_1_3_2"/>
  </protectedRanges>
  <mergeCells count="16">
    <mergeCell ref="B57:G57"/>
    <mergeCell ref="D58:G58"/>
    <mergeCell ref="D50:F50"/>
    <mergeCell ref="D64:F64"/>
    <mergeCell ref="D65:F65"/>
    <mergeCell ref="B59:C59"/>
    <mergeCell ref="D59:G59"/>
    <mergeCell ref="B61:F61"/>
    <mergeCell ref="C8:F8"/>
    <mergeCell ref="A14:L14"/>
    <mergeCell ref="B52:C52"/>
    <mergeCell ref="B16:G16"/>
    <mergeCell ref="B18:J18"/>
    <mergeCell ref="D49:F49"/>
    <mergeCell ref="D52:F52"/>
    <mergeCell ref="D51:F51"/>
  </mergeCells>
  <phoneticPr fontId="0" type="noConversion"/>
  <pageMargins left="0.74803149606299213" right="0.74803149606299213" top="0.98425196850393704" bottom="0.98425196850393704" header="0" footer="0"/>
  <pageSetup paperSize="9" scale="76" fitToHeight="0" orientation="landscape" r:id="rId1"/>
  <headerFooter alignWithMargins="0">
    <oddHeader>&amp;CJNMV - Vzdrževanje cest v občini Radovljica</oddHeader>
    <oddFooter>&amp;CStran &amp;P od &amp;N</oddFooter>
  </headerFooter>
  <rowBreaks count="2" manualBreakCount="2">
    <brk id="32" max="11" man="1"/>
    <brk id="4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2</vt:i4>
      </vt:variant>
    </vt:vector>
  </HeadingPairs>
  <TitlesOfParts>
    <vt:vector size="5" baseType="lpstr">
      <vt:lpstr>Sklop 1</vt:lpstr>
      <vt:lpstr>Sklop 2</vt:lpstr>
      <vt:lpstr>Sklop 3</vt:lpstr>
      <vt:lpstr>'Sklop 2'!Področje_tiskanja</vt:lpstr>
      <vt:lpstr>'Sklop 3'!Področje_tiskanja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kinkopf</dc:creator>
  <cp:lastModifiedBy>Ines Kučina</cp:lastModifiedBy>
  <cp:lastPrinted>2025-08-13T11:41:14Z</cp:lastPrinted>
  <dcterms:created xsi:type="dcterms:W3CDTF">2008-10-22T05:43:14Z</dcterms:created>
  <dcterms:modified xsi:type="dcterms:W3CDTF">2025-08-22T05:44:42Z</dcterms:modified>
</cp:coreProperties>
</file>